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sheet1" sheetId="1" r:id="rId1"/>
  </sheets>
  <definedNames>
    <definedName name="_xlnm._FilterDatabase" localSheetId="0" hidden="1">sheet1!$A$3:$Z$41</definedName>
    <definedName name="_xlnm.Print_Area" localSheetId="0">sheet1!$A$1:$M$41</definedName>
  </definedNames>
  <calcPr calcId="144525"/>
</workbook>
</file>

<file path=xl/sharedStrings.xml><?xml version="1.0" encoding="utf-8"?>
<sst xmlns="http://schemas.openxmlformats.org/spreadsheetml/2006/main" count="219" uniqueCount="132">
  <si>
    <t>市本级存量住宅项目清单</t>
  </si>
  <si>
    <t>序号</t>
  </si>
  <si>
    <t>项目名称</t>
  </si>
  <si>
    <t>电子监管号</t>
  </si>
  <si>
    <t>地块位置</t>
  </si>
  <si>
    <t>地块类型</t>
  </si>
  <si>
    <t>地块面积（公顷）</t>
  </si>
  <si>
    <t>容积率</t>
  </si>
  <si>
    <t>签订日期</t>
  </si>
  <si>
    <t>建设状态</t>
  </si>
  <si>
    <t>未销售房屋的土地面积（公顷）</t>
  </si>
  <si>
    <t>已核发预售/销售许可面积（㎡）</t>
  </si>
  <si>
    <t>未销售房屋面积</t>
  </si>
  <si>
    <t>楼盘</t>
  </si>
  <si>
    <t>湘桥区意东三路南段片区土地使用权出让项目</t>
  </si>
  <si>
    <t>4451002014B00283-6</t>
  </si>
  <si>
    <t>湘桥区意东三路南段片区</t>
  </si>
  <si>
    <t>普通商品住房</t>
  </si>
  <si>
    <t>未动工</t>
  </si>
  <si>
    <t>4451002014B00298-6</t>
  </si>
  <si>
    <t>潮州市湘桥区凤城生态水乡示范区启动区（一期）</t>
  </si>
  <si>
    <t>4451002020B00179-2</t>
  </si>
  <si>
    <t>湘桥区意溪镇意东三路东侧、北山路南侧湘桥区凤城生态水乡示范区启动区范围内</t>
  </si>
  <si>
    <t>4451002020B00148-2</t>
  </si>
  <si>
    <t>湘桥区意溪镇北山路南侧湘桥区凤城生态水乡示范区启动区范围内</t>
  </si>
  <si>
    <t>4451002020B00158</t>
  </si>
  <si>
    <t>已动工未竣工</t>
  </si>
  <si>
    <t>万达华苑</t>
  </si>
  <si>
    <t>4451002020B00166</t>
  </si>
  <si>
    <t>4451002020B00181</t>
  </si>
  <si>
    <t>湘桥区城西街道上埔村整体改造项目</t>
  </si>
  <si>
    <t>4451002023B000024</t>
  </si>
  <si>
    <t>湘桥区城西街道上埔村</t>
  </si>
  <si>
    <t>海博熙泰观景阁第一栋，第一4-2栋</t>
  </si>
  <si>
    <t>湘桥区城西街道上埔村整体改造方案</t>
  </si>
  <si>
    <t>4451002022B00161</t>
  </si>
  <si>
    <t>潮州市湘桥区城西街道上埔村</t>
  </si>
  <si>
    <t>编辑</t>
  </si>
  <si>
    <t>湘桥区城西街道上埔村旧村庄改造项目</t>
  </si>
  <si>
    <t>4451002019B01197</t>
  </si>
  <si>
    <t>城西街道上埔村（潮州大桥南侧、韩江西侧）</t>
  </si>
  <si>
    <t>海博熙泰江韵阁、观景阁第4-3栋，丽湖阁1栋</t>
  </si>
  <si>
    <t>郭秀銮“旧厂房”改造项目</t>
  </si>
  <si>
    <t>4451002023B000030</t>
  </si>
  <si>
    <t>位于凤园路北侧，规划兰花街西侧</t>
  </si>
  <si>
    <t>潮州C1-1，C1-2地块开发建设项目</t>
  </si>
  <si>
    <t>4451002010B00038</t>
  </si>
  <si>
    <t>潮州市潮州大道C1-1,C1-2地块</t>
  </si>
  <si>
    <t>滨江华府</t>
  </si>
  <si>
    <t>湘桥区意溪镇东郊意东三路西侧YXDJ1-1、YXDJ1-2、YXDJ1-3、YXDJ1-4地块挂牌出让项目</t>
  </si>
  <si>
    <t>4451002014B00070-3</t>
  </si>
  <si>
    <t>湘桥区意溪镇东郊村意东三路西侧YXDJ1-1、YXDJ1-2、YXDJ1-3、YXDJ1-4地块</t>
  </si>
  <si>
    <t>东方茶都</t>
  </si>
  <si>
    <t>湘桥区意东三路南段QD-3地块国有土地使用权挂牌出让项目</t>
  </si>
  <si>
    <t>4451002015B00222-5</t>
  </si>
  <si>
    <t>湘桥区意东三路南段</t>
  </si>
  <si>
    <t>湘桥区意东三路南段QD-4地块国有土地使用权挂牌出让项目</t>
  </si>
  <si>
    <t>4451002015B00217-5</t>
  </si>
  <si>
    <t>湘桥区意东三路南段QD-5地块国有土地使用权挂牌出让项目</t>
  </si>
  <si>
    <t>4451002015B00199-5</t>
  </si>
  <si>
    <t>湘桥区意东三路南段QD-6地块国有土地使用权挂牌出让项目</t>
  </si>
  <si>
    <t>4451002015B00208-5</t>
  </si>
  <si>
    <t>潮州市金安投资有限公司旧厂房改造</t>
  </si>
  <si>
    <t>4451002017B00769-1</t>
  </si>
  <si>
    <t>潮州市湘桥区凤新街道大新乡村</t>
  </si>
  <si>
    <t xml:space="preserve">金濮院 </t>
  </si>
  <si>
    <t>桥东街道卧石村（一期）旧村庄改造</t>
  </si>
  <si>
    <t>4451002018B00072</t>
  </si>
  <si>
    <t>潮州市湘桥区桥东街道卧石村</t>
  </si>
  <si>
    <t>昆玉名庭</t>
  </si>
  <si>
    <t>DS-1-1</t>
  </si>
  <si>
    <t>4451002018B01022-2</t>
  </si>
  <si>
    <t xml:space="preserve"> 桥东街道东山路东侧</t>
  </si>
  <si>
    <t>腾瑞时光里</t>
  </si>
  <si>
    <t>YXSP4-2</t>
  </si>
  <si>
    <t>4451002019B01135</t>
  </si>
  <si>
    <t>意溪镇意东三路东侧</t>
  </si>
  <si>
    <t>华侨纯水岸</t>
  </si>
  <si>
    <t>YXSP4-3</t>
  </si>
  <si>
    <t>4451002019B01144-1</t>
  </si>
  <si>
    <t>YXSP3-1</t>
  </si>
  <si>
    <t>4451002019B01129-1</t>
  </si>
  <si>
    <t>GYMS1-7</t>
  </si>
  <si>
    <t>4451002019B01151</t>
  </si>
  <si>
    <t>云溪天境</t>
  </si>
  <si>
    <t>BDGC-YM-01</t>
  </si>
  <si>
    <t>4451002019B01203</t>
  </si>
  <si>
    <t>湘桥区磷溪镇窑美村半岛广场片区</t>
  </si>
  <si>
    <t>半岛华府</t>
  </si>
  <si>
    <t>湘桥区桥东街道卧石村沙湖片QDWS-01地块建设用地使用权挂牌出让</t>
  </si>
  <si>
    <t>4451002020B00297</t>
  </si>
  <si>
    <t>潮州市湘桥区桥东街道卧石村沙湖片</t>
  </si>
  <si>
    <t>云麓兰庭</t>
  </si>
  <si>
    <t>湘桥区城西街道厦三村旧村庄改造项目</t>
  </si>
  <si>
    <t>4451002021B00026</t>
  </si>
  <si>
    <t>位于潮州大道与南堤路交界处东北侧</t>
  </si>
  <si>
    <t>厦三违建</t>
  </si>
  <si>
    <t>操作</t>
  </si>
  <si>
    <t>湘桥区凤新街道潮枫路东侧岭南大厦片区“三旧”改造项目</t>
  </si>
  <si>
    <t>4451002021B00117</t>
  </si>
  <si>
    <t>凤新街道潮枫路东侧岭南大厦片区</t>
  </si>
  <si>
    <t>桥东街道六亩村片区QDLM1（地块一）挂牌出让</t>
  </si>
  <si>
    <t>4451002021B00483-1</t>
  </si>
  <si>
    <t>湘桥区汕汾高速公路引道六亩村段南侧</t>
  </si>
  <si>
    <t>桥东街道六亩村片区QDLM1（地块三）挂牌出让</t>
  </si>
  <si>
    <t>4451002021B00469-1</t>
  </si>
  <si>
    <t>湘桥区桥东街道六亩村片区QDLM1（地块二）住宅用地项目</t>
  </si>
  <si>
    <t>4451002022B00741</t>
  </si>
  <si>
    <t>潮州市湘桥区汕汾高速公路引道六亩村段南侧</t>
  </si>
  <si>
    <t>湘桥区磷溪镇田心经济联合社留用地返拨</t>
  </si>
  <si>
    <t>4451022023A000036</t>
  </si>
  <si>
    <t>湘桥区半岛广场规划创业二路与同心路交界处西北侧</t>
  </si>
  <si>
    <t>湘桥区桥东街黄金塘经济联合社留用地返拨</t>
  </si>
  <si>
    <t>4451022023A000178</t>
  </si>
  <si>
    <t>湘桥区桥东街道黄金塘村路板桥地段</t>
  </si>
  <si>
    <t>广东省潮州市湘桥区意溪镇东郊村</t>
  </si>
  <si>
    <t>4451022024A000174</t>
  </si>
  <si>
    <t>意溪镇东郊村意南路南侧、意东三路西侧</t>
  </si>
  <si>
    <t>2024-11-26</t>
  </si>
  <si>
    <t>潮州市韩江新城半岛片区规划滨江路D11-04-03A地块挂牌出让</t>
  </si>
  <si>
    <t>4451022024B000249</t>
  </si>
  <si>
    <t>规划滨江路与规划祠前路交界处南侧</t>
  </si>
  <si>
    <t>2024-12-25</t>
  </si>
  <si>
    <t>潮州市韩江新城半岛片区规划滨江路D11-04-02地块挂牌出让</t>
  </si>
  <si>
    <t>4451022024B000236</t>
  </si>
  <si>
    <t>规划滨江路与规划埔涵路交界处南侧</t>
  </si>
  <si>
    <t>湘桥区意溪镇意景路与规划东溪路交界处南侧GYMS1-6地块国有建设用地使用权挂牌出让</t>
  </si>
  <si>
    <t>4451022025B000227</t>
  </si>
  <si>
    <t>湘桥区意溪镇意景路与规划东溪路交界处南侧</t>
  </si>
  <si>
    <t>陈金兰</t>
  </si>
  <si>
    <t>无</t>
  </si>
  <si>
    <t>市自来水公司西南侧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</si>
</sst>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176" formatCode="yyyy&quot;-&quot;m&quot;-&quot;d&quot;&quot;;@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yyyy\-mm\-dd"/>
    <numFmt numFmtId="178" formatCode="0.000000_ "/>
  </numFmts>
  <fonts count="41">
    <font>
      <sz val="11"/>
      <color indexed="8"/>
      <name val="宋体"/>
      <charset val="1"/>
      <scheme val="minor"/>
    </font>
    <font>
      <b/>
      <sz val="14"/>
      <name val="宋体"/>
      <charset val="134"/>
    </font>
    <font>
      <b/>
      <sz val="14"/>
      <name val="Dialog.bold"/>
      <charset val="134"/>
    </font>
    <font>
      <b/>
      <sz val="12"/>
      <name val="Dialog.bold"/>
      <charset val="134"/>
    </font>
    <font>
      <b/>
      <sz val="12"/>
      <name val="宋体"/>
      <charset val="134"/>
    </font>
    <font>
      <sz val="9"/>
      <name val="宋体"/>
      <charset val="134"/>
      <scheme val="major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10"/>
      <color indexed="8"/>
      <name val="宋体"/>
      <charset val="1"/>
      <scheme val="major"/>
    </font>
    <font>
      <sz val="11"/>
      <color indexed="8"/>
      <name val="宋体"/>
      <charset val="1"/>
      <scheme val="major"/>
    </font>
    <font>
      <b/>
      <sz val="11"/>
      <color indexed="8"/>
      <name val="宋体"/>
      <charset val="134"/>
      <scheme val="minor"/>
    </font>
    <font>
      <b/>
      <sz val="11"/>
      <color indexed="8"/>
      <name val="宋体"/>
      <charset val="1"/>
      <scheme val="minor"/>
    </font>
    <font>
      <sz val="10"/>
      <color theme="1"/>
      <name val="宋体"/>
      <charset val="134"/>
      <scheme val="major"/>
    </font>
    <font>
      <sz val="10"/>
      <color indexed="8"/>
      <name val="宋体"/>
      <charset val="1"/>
      <scheme val="minor"/>
    </font>
    <font>
      <sz val="10"/>
      <color theme="1"/>
      <name val="宋体"/>
      <charset val="1"/>
      <scheme val="minor"/>
    </font>
    <font>
      <sz val="11"/>
      <color theme="1"/>
      <name val="宋体"/>
      <charset val="1"/>
      <scheme val="minor"/>
    </font>
    <font>
      <sz val="10"/>
      <color theme="1"/>
      <name val="宋体"/>
      <charset val="134"/>
      <scheme val="minor"/>
    </font>
    <font>
      <sz val="10"/>
      <color theme="3"/>
      <name val="宋体"/>
      <charset val="1"/>
      <scheme val="major"/>
    </font>
    <font>
      <sz val="10"/>
      <name val="SimSun"/>
      <charset val="134"/>
    </font>
    <font>
      <sz val="10"/>
      <color theme="3"/>
      <name val="宋体"/>
      <charset val="1"/>
      <scheme val="minor"/>
    </font>
    <font>
      <b/>
      <sz val="10.5"/>
      <color rgb="FF262626"/>
      <name val="宋体"/>
      <charset val="1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8F9F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rgb="FFDFE9F8"/>
      </right>
      <top/>
      <bottom style="medium">
        <color rgb="FFDFE9F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9" fillId="9" borderId="9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15" borderId="11" applyNumberFormat="0" applyFont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8" fillId="8" borderId="8" applyNumberFormat="0" applyAlignment="0" applyProtection="0">
      <alignment vertical="center"/>
    </xf>
    <xf numFmtId="0" fontId="34" fillId="8" borderId="9" applyNumberFormat="0" applyAlignment="0" applyProtection="0">
      <alignment vertical="center"/>
    </xf>
    <xf numFmtId="0" fontId="39" fillId="19" borderId="14" applyNumberFormat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8" fontId="6" fillId="0" borderId="1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8" fontId="7" fillId="0" borderId="1" xfId="0" applyNumberFormat="1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9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8" fontId="8" fillId="0" borderId="1" xfId="0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8" fontId="8" fillId="0" borderId="2" xfId="0" applyNumberFormat="1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78" fontId="8" fillId="0" borderId="4" xfId="0" applyNumberFormat="1" applyFont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5" xfId="0" applyFill="1" applyBorder="1">
      <alignment vertical="center"/>
    </xf>
    <xf numFmtId="0" fontId="0" fillId="0" borderId="1" xfId="0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78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178" fontId="17" fillId="0" borderId="1" xfId="0" applyNumberFormat="1" applyFont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4" borderId="5" xfId="0" applyFill="1" applyBorder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78" fontId="0" fillId="0" borderId="0" xfId="0" applyNumberFormat="1">
      <alignment vertical="center"/>
    </xf>
    <xf numFmtId="0" fontId="0" fillId="3" borderId="5" xfId="0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46"/>
  <sheetViews>
    <sheetView tabSelected="1" topLeftCell="A28" workbookViewId="0">
      <selection activeCell="H41" sqref="H41"/>
    </sheetView>
  </sheetViews>
  <sheetFormatPr defaultColWidth="10" defaultRowHeight="13.5"/>
  <cols>
    <col min="1" max="1" width="4.5" customWidth="1"/>
    <col min="2" max="2" width="20" customWidth="1"/>
    <col min="3" max="3" width="18.125" customWidth="1"/>
    <col min="4" max="4" width="23.125" customWidth="1"/>
    <col min="5" max="5" width="13.75" customWidth="1"/>
    <col min="6" max="6" width="13.375" customWidth="1"/>
    <col min="7" max="7" width="7" customWidth="1"/>
    <col min="8" max="8" width="10.125" customWidth="1"/>
    <col min="9" max="9" width="10.375" customWidth="1"/>
    <col min="10" max="10" width="13.375" customWidth="1"/>
    <col min="11" max="11" width="11.75" style="2" hidden="1" customWidth="1"/>
    <col min="12" max="12" width="15" hidden="1" customWidth="1"/>
    <col min="13" max="13" width="29.875" hidden="1" customWidth="1"/>
    <col min="14" max="14" width="23.25" customWidth="1"/>
  </cols>
  <sheetData>
    <row r="1" ht="45.2" customHeight="1" spans="1:1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23"/>
      <c r="L1" s="4"/>
      <c r="M1" s="4"/>
    </row>
    <row r="2" ht="22.7" customHeight="1" spans="1:13">
      <c r="A2" s="4"/>
      <c r="B2" s="4"/>
      <c r="C2" s="4"/>
      <c r="D2" s="4"/>
      <c r="E2" s="4"/>
      <c r="F2" s="4"/>
      <c r="G2" s="4"/>
      <c r="H2" s="4"/>
      <c r="I2" s="4"/>
      <c r="J2" s="4"/>
      <c r="K2" s="23"/>
      <c r="L2" s="4"/>
      <c r="M2" s="4"/>
    </row>
    <row r="3" ht="45" customHeight="1" spans="1:13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5" t="s">
        <v>7</v>
      </c>
      <c r="H3" s="5" t="s">
        <v>8</v>
      </c>
      <c r="I3" s="5" t="s">
        <v>9</v>
      </c>
      <c r="J3" s="24" t="s">
        <v>10</v>
      </c>
      <c r="K3" s="25" t="s">
        <v>11</v>
      </c>
      <c r="L3" s="26" t="s">
        <v>12</v>
      </c>
      <c r="M3" s="27" t="s">
        <v>13</v>
      </c>
    </row>
    <row r="4" ht="21.2" customHeight="1" spans="1:13">
      <c r="A4" s="7">
        <v>1</v>
      </c>
      <c r="B4" s="8" t="s">
        <v>14</v>
      </c>
      <c r="C4" s="8" t="s">
        <v>15</v>
      </c>
      <c r="D4" s="8" t="s">
        <v>16</v>
      </c>
      <c r="E4" s="8" t="s">
        <v>17</v>
      </c>
      <c r="F4" s="9">
        <v>13.3333</v>
      </c>
      <c r="G4" s="8">
        <v>3.5</v>
      </c>
      <c r="H4" s="10">
        <v>41967</v>
      </c>
      <c r="I4" s="28" t="s">
        <v>18</v>
      </c>
      <c r="J4" s="29">
        <v>13.3333</v>
      </c>
      <c r="K4" s="30"/>
      <c r="L4" s="26"/>
      <c r="M4" s="31"/>
    </row>
    <row r="5" ht="21.2" customHeight="1" spans="1:13">
      <c r="A5" s="7">
        <v>2</v>
      </c>
      <c r="B5" s="8"/>
      <c r="C5" s="8" t="s">
        <v>19</v>
      </c>
      <c r="D5" s="8" t="s">
        <v>16</v>
      </c>
      <c r="E5" s="8" t="s">
        <v>17</v>
      </c>
      <c r="F5" s="9">
        <v>10</v>
      </c>
      <c r="G5" s="8">
        <v>3.5</v>
      </c>
      <c r="H5" s="10">
        <v>41967</v>
      </c>
      <c r="I5" s="28" t="s">
        <v>18</v>
      </c>
      <c r="J5" s="29">
        <v>10</v>
      </c>
      <c r="K5" s="30"/>
      <c r="L5" s="26"/>
      <c r="M5" s="31"/>
    </row>
    <row r="6" ht="40.5" customHeight="1" spans="1:13">
      <c r="A6" s="7">
        <v>3</v>
      </c>
      <c r="B6" s="8" t="s">
        <v>20</v>
      </c>
      <c r="C6" s="8" t="s">
        <v>21</v>
      </c>
      <c r="D6" s="8" t="s">
        <v>22</v>
      </c>
      <c r="E6" s="8" t="s">
        <v>17</v>
      </c>
      <c r="F6" s="9">
        <v>6.631131</v>
      </c>
      <c r="G6" s="8">
        <v>2.5</v>
      </c>
      <c r="H6" s="10">
        <v>44083.4236689815</v>
      </c>
      <c r="I6" s="28" t="s">
        <v>18</v>
      </c>
      <c r="J6" s="29">
        <v>6.631131</v>
      </c>
      <c r="K6" s="30"/>
      <c r="L6" s="26"/>
      <c r="M6" s="31"/>
    </row>
    <row r="7" ht="39.75" customHeight="1" spans="1:13">
      <c r="A7" s="7">
        <v>4</v>
      </c>
      <c r="B7" s="8"/>
      <c r="C7" s="8" t="s">
        <v>23</v>
      </c>
      <c r="D7" s="8" t="s">
        <v>24</v>
      </c>
      <c r="E7" s="8" t="s">
        <v>17</v>
      </c>
      <c r="F7" s="9">
        <v>2.290045</v>
      </c>
      <c r="G7" s="8">
        <v>2.2</v>
      </c>
      <c r="H7" s="10">
        <v>44083.6270949074</v>
      </c>
      <c r="I7" s="28" t="s">
        <v>18</v>
      </c>
      <c r="J7" s="29">
        <v>2.290045</v>
      </c>
      <c r="K7" s="30"/>
      <c r="L7" s="26"/>
      <c r="M7" s="31"/>
    </row>
    <row r="8" ht="42" customHeight="1" spans="1:14">
      <c r="A8" s="7">
        <v>5</v>
      </c>
      <c r="B8" s="8"/>
      <c r="C8" s="8" t="s">
        <v>25</v>
      </c>
      <c r="D8" s="8" t="s">
        <v>22</v>
      </c>
      <c r="E8" s="8" t="s">
        <v>17</v>
      </c>
      <c r="F8" s="9">
        <v>5.853308</v>
      </c>
      <c r="G8" s="8">
        <v>3.5</v>
      </c>
      <c r="H8" s="10">
        <v>44083.6275115741</v>
      </c>
      <c r="I8" s="28" t="s">
        <v>26</v>
      </c>
      <c r="J8" s="29">
        <f>(F8+F9+F10)-(K8-L8)/2.5/10000</f>
        <v>14.8594174</v>
      </c>
      <c r="K8" s="32">
        <v>35242.4</v>
      </c>
      <c r="L8" s="33">
        <v>1897.21</v>
      </c>
      <c r="M8" s="34" t="s">
        <v>27</v>
      </c>
      <c r="N8" s="35"/>
    </row>
    <row r="9" ht="39.75" customHeight="1" spans="1:14">
      <c r="A9" s="7">
        <v>6</v>
      </c>
      <c r="B9" s="8"/>
      <c r="C9" s="8" t="s">
        <v>28</v>
      </c>
      <c r="D9" s="8" t="s">
        <v>22</v>
      </c>
      <c r="E9" s="8" t="s">
        <v>17</v>
      </c>
      <c r="F9" s="9">
        <v>3.044535</v>
      </c>
      <c r="G9" s="8">
        <v>2.5</v>
      </c>
      <c r="H9" s="10">
        <v>44083.6277546296</v>
      </c>
      <c r="I9" s="28" t="s">
        <v>26</v>
      </c>
      <c r="J9" s="29"/>
      <c r="K9" s="32"/>
      <c r="L9" s="33"/>
      <c r="M9" s="36"/>
      <c r="N9" s="35"/>
    </row>
    <row r="10" ht="39.75" customHeight="1" spans="1:13">
      <c r="A10" s="7">
        <v>7</v>
      </c>
      <c r="B10" s="8"/>
      <c r="C10" s="8" t="s">
        <v>29</v>
      </c>
      <c r="D10" s="8" t="s">
        <v>22</v>
      </c>
      <c r="E10" s="8" t="s">
        <v>17</v>
      </c>
      <c r="F10" s="9">
        <v>7.295382</v>
      </c>
      <c r="G10" s="8">
        <v>2.5</v>
      </c>
      <c r="H10" s="10">
        <v>44083.6281134259</v>
      </c>
      <c r="I10" s="28" t="s">
        <v>26</v>
      </c>
      <c r="J10" s="29"/>
      <c r="K10" s="32"/>
      <c r="L10" s="33"/>
      <c r="M10" s="37"/>
    </row>
    <row r="11" ht="25.5" customHeight="1" spans="1:13">
      <c r="A11" s="7">
        <v>8</v>
      </c>
      <c r="B11" s="8" t="s">
        <v>30</v>
      </c>
      <c r="C11" s="8" t="s">
        <v>31</v>
      </c>
      <c r="D11" s="8" t="s">
        <v>32</v>
      </c>
      <c r="E11" s="8" t="s">
        <v>17</v>
      </c>
      <c r="F11" s="9">
        <v>0.50212</v>
      </c>
      <c r="G11" s="8">
        <v>4.5</v>
      </c>
      <c r="H11" s="10">
        <v>45237</v>
      </c>
      <c r="I11" s="28" t="s">
        <v>26</v>
      </c>
      <c r="J11" s="38">
        <f>(F11+F12)-(K11-L11)/4.5/10000</f>
        <v>0.558836777777778</v>
      </c>
      <c r="K11" s="39">
        <v>14160.99</v>
      </c>
      <c r="L11" s="39">
        <v>10109.09</v>
      </c>
      <c r="M11" s="40" t="s">
        <v>33</v>
      </c>
    </row>
    <row r="12" ht="27" customHeight="1" spans="1:26">
      <c r="A12" s="7">
        <v>9</v>
      </c>
      <c r="B12" s="8" t="s">
        <v>34</v>
      </c>
      <c r="C12" s="8" t="s">
        <v>35</v>
      </c>
      <c r="D12" s="8" t="s">
        <v>36</v>
      </c>
      <c r="E12" s="8" t="s">
        <v>17</v>
      </c>
      <c r="F12" s="9">
        <v>0.146759</v>
      </c>
      <c r="G12" s="8">
        <v>4.5</v>
      </c>
      <c r="H12" s="10">
        <v>44718.9183912037</v>
      </c>
      <c r="I12" s="28" t="s">
        <v>26</v>
      </c>
      <c r="J12" s="41"/>
      <c r="K12" s="42"/>
      <c r="L12" s="42"/>
      <c r="M12" s="43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67" t="s">
        <v>37</v>
      </c>
    </row>
    <row r="13" ht="30" customHeight="1" spans="1:13">
      <c r="A13" s="7">
        <v>10</v>
      </c>
      <c r="B13" s="8" t="s">
        <v>38</v>
      </c>
      <c r="C13" s="8" t="s">
        <v>39</v>
      </c>
      <c r="D13" s="8" t="s">
        <v>40</v>
      </c>
      <c r="E13" s="8" t="s">
        <v>17</v>
      </c>
      <c r="F13" s="9">
        <v>1.626105</v>
      </c>
      <c r="G13" s="8">
        <v>4.5</v>
      </c>
      <c r="H13" s="10">
        <v>43631.718287037</v>
      </c>
      <c r="I13" s="28" t="s">
        <v>26</v>
      </c>
      <c r="J13" s="29">
        <f>F13-(K13-L13)/G13/10000</f>
        <v>0.423820111111111</v>
      </c>
      <c r="K13" s="26">
        <v>80612.92</v>
      </c>
      <c r="L13" s="26">
        <v>26510.1</v>
      </c>
      <c r="M13" s="45" t="s">
        <v>41</v>
      </c>
    </row>
    <row r="14" ht="30" customHeight="1" spans="1:13">
      <c r="A14" s="7">
        <v>11</v>
      </c>
      <c r="B14" s="11" t="s">
        <v>42</v>
      </c>
      <c r="C14" s="11" t="s">
        <v>43</v>
      </c>
      <c r="D14" s="11" t="s">
        <v>44</v>
      </c>
      <c r="E14" s="11" t="s">
        <v>17</v>
      </c>
      <c r="F14" s="12">
        <v>0.106376</v>
      </c>
      <c r="G14" s="11">
        <v>3.5</v>
      </c>
      <c r="H14" s="13">
        <v>45250</v>
      </c>
      <c r="I14" s="46" t="s">
        <v>26</v>
      </c>
      <c r="J14" s="47">
        <v>0.106376</v>
      </c>
      <c r="K14" s="48">
        <v>0</v>
      </c>
      <c r="L14" s="26"/>
      <c r="M14" s="45"/>
    </row>
    <row r="15" ht="33" customHeight="1" spans="1:13">
      <c r="A15" s="7">
        <v>12</v>
      </c>
      <c r="B15" s="8" t="s">
        <v>45</v>
      </c>
      <c r="C15" s="8" t="s">
        <v>46</v>
      </c>
      <c r="D15" s="8" t="s">
        <v>47</v>
      </c>
      <c r="E15" s="8" t="s">
        <v>17</v>
      </c>
      <c r="F15" s="9">
        <v>2.800279</v>
      </c>
      <c r="G15" s="8">
        <v>5.93</v>
      </c>
      <c r="H15" s="10">
        <v>40367.4471643519</v>
      </c>
      <c r="I15" s="28" t="s">
        <v>26</v>
      </c>
      <c r="J15" s="29">
        <f>F15-(K15-L15)/G15/10000</f>
        <v>1.1927419005059</v>
      </c>
      <c r="K15" s="49">
        <v>102396.37</v>
      </c>
      <c r="L15" s="26">
        <v>7069.42</v>
      </c>
      <c r="M15" s="50" t="s">
        <v>48</v>
      </c>
    </row>
    <row r="16" ht="64" customHeight="1" spans="1:13">
      <c r="A16" s="7">
        <v>13</v>
      </c>
      <c r="B16" s="8" t="s">
        <v>49</v>
      </c>
      <c r="C16" s="8" t="s">
        <v>50</v>
      </c>
      <c r="D16" s="8" t="s">
        <v>51</v>
      </c>
      <c r="E16" s="8" t="s">
        <v>17</v>
      </c>
      <c r="F16" s="9">
        <v>2.618468</v>
      </c>
      <c r="G16" s="8">
        <v>1.8</v>
      </c>
      <c r="H16" s="10">
        <v>41712.7079861111</v>
      </c>
      <c r="I16" s="28" t="s">
        <v>26</v>
      </c>
      <c r="J16" s="29">
        <v>2.618468</v>
      </c>
      <c r="K16" s="30">
        <v>0</v>
      </c>
      <c r="L16" s="26">
        <v>0</v>
      </c>
      <c r="M16" s="50" t="s">
        <v>52</v>
      </c>
    </row>
    <row r="17" ht="39.75" customHeight="1" spans="1:13">
      <c r="A17" s="7">
        <v>14</v>
      </c>
      <c r="B17" s="8" t="s">
        <v>53</v>
      </c>
      <c r="C17" s="8" t="s">
        <v>54</v>
      </c>
      <c r="D17" s="8" t="s">
        <v>55</v>
      </c>
      <c r="E17" s="8" t="s">
        <v>17</v>
      </c>
      <c r="F17" s="9">
        <v>9.333334</v>
      </c>
      <c r="G17" s="8">
        <v>3.5</v>
      </c>
      <c r="H17" s="10">
        <v>42367.486412037</v>
      </c>
      <c r="I17" s="28" t="s">
        <v>18</v>
      </c>
      <c r="J17" s="29">
        <v>9.333334</v>
      </c>
      <c r="K17" s="30"/>
      <c r="L17" s="26"/>
      <c r="M17" s="31"/>
    </row>
    <row r="18" ht="34.5" customHeight="1" spans="1:13">
      <c r="A18" s="7">
        <v>15</v>
      </c>
      <c r="B18" s="8" t="s">
        <v>56</v>
      </c>
      <c r="C18" s="8" t="s">
        <v>57</v>
      </c>
      <c r="D18" s="8" t="s">
        <v>55</v>
      </c>
      <c r="E18" s="8" t="s">
        <v>17</v>
      </c>
      <c r="F18" s="9">
        <v>11.158869</v>
      </c>
      <c r="G18" s="8">
        <v>3.5</v>
      </c>
      <c r="H18" s="10">
        <v>42367.4880555556</v>
      </c>
      <c r="I18" s="28" t="s">
        <v>18</v>
      </c>
      <c r="J18" s="29">
        <v>11.158869</v>
      </c>
      <c r="K18" s="30"/>
      <c r="L18" s="26"/>
      <c r="M18" s="31"/>
    </row>
    <row r="19" s="1" customFormat="1" ht="47.25" customHeight="1" spans="1:14">
      <c r="A19" s="7">
        <v>16</v>
      </c>
      <c r="B19" s="14" t="s">
        <v>58</v>
      </c>
      <c r="C19" s="14" t="s">
        <v>59</v>
      </c>
      <c r="D19" s="14" t="s">
        <v>55</v>
      </c>
      <c r="E19" s="8" t="s">
        <v>17</v>
      </c>
      <c r="F19" s="15">
        <v>6.666667</v>
      </c>
      <c r="G19" s="14">
        <v>3.5</v>
      </c>
      <c r="H19" s="16">
        <v>42367.488900463</v>
      </c>
      <c r="I19" s="51" t="s">
        <v>18</v>
      </c>
      <c r="J19" s="52">
        <v>6.666667</v>
      </c>
      <c r="K19" s="30"/>
      <c r="L19" s="26"/>
      <c r="M19" s="53"/>
      <c r="N19"/>
    </row>
    <row r="20" s="1" customFormat="1" ht="38.25" customHeight="1" spans="1:14">
      <c r="A20" s="7">
        <v>17</v>
      </c>
      <c r="B20" s="14" t="s">
        <v>60</v>
      </c>
      <c r="C20" s="14" t="s">
        <v>61</v>
      </c>
      <c r="D20" s="14" t="s">
        <v>55</v>
      </c>
      <c r="E20" s="8" t="s">
        <v>17</v>
      </c>
      <c r="F20" s="15">
        <v>7.333334</v>
      </c>
      <c r="G20" s="14">
        <v>3.5</v>
      </c>
      <c r="H20" s="16">
        <v>42367.4897453704</v>
      </c>
      <c r="I20" s="51" t="s">
        <v>18</v>
      </c>
      <c r="J20" s="52">
        <v>7.333334</v>
      </c>
      <c r="K20" s="30"/>
      <c r="L20" s="26"/>
      <c r="M20" s="53"/>
      <c r="N20"/>
    </row>
    <row r="21" ht="28.5" customHeight="1" spans="1:13">
      <c r="A21" s="7">
        <v>18</v>
      </c>
      <c r="B21" s="8" t="s">
        <v>62</v>
      </c>
      <c r="C21" s="8" t="s">
        <v>63</v>
      </c>
      <c r="D21" s="8" t="s">
        <v>64</v>
      </c>
      <c r="E21" s="8" t="s">
        <v>17</v>
      </c>
      <c r="F21" s="9">
        <f>1.1516+0.7177</f>
        <v>1.8693</v>
      </c>
      <c r="G21" s="8">
        <v>4.5</v>
      </c>
      <c r="H21" s="10">
        <v>42928.6919560185</v>
      </c>
      <c r="I21" s="28" t="s">
        <v>26</v>
      </c>
      <c r="J21" s="54">
        <f>F21-(K21-L21)/G21/10000</f>
        <v>1.54461488888889</v>
      </c>
      <c r="K21" s="30">
        <v>87293.61</v>
      </c>
      <c r="L21" s="55">
        <v>72682.78</v>
      </c>
      <c r="M21" s="50" t="s">
        <v>65</v>
      </c>
    </row>
    <row r="22" ht="37" customHeight="1" spans="1:13">
      <c r="A22" s="7">
        <v>19</v>
      </c>
      <c r="B22" s="8" t="s">
        <v>66</v>
      </c>
      <c r="C22" s="8" t="s">
        <v>67</v>
      </c>
      <c r="D22" s="8" t="s">
        <v>68</v>
      </c>
      <c r="E22" s="8" t="s">
        <v>17</v>
      </c>
      <c r="F22" s="9">
        <v>1.075439</v>
      </c>
      <c r="G22" s="8">
        <v>4.5</v>
      </c>
      <c r="H22" s="10">
        <v>43203.4511111111</v>
      </c>
      <c r="I22" s="28" t="s">
        <v>26</v>
      </c>
      <c r="J22" s="29">
        <f>F22-(K22-L22)/G22/10000</f>
        <v>0.751974333333333</v>
      </c>
      <c r="K22" s="26">
        <v>38185.39</v>
      </c>
      <c r="L22" s="2">
        <v>23629.48</v>
      </c>
      <c r="M22" s="45" t="s">
        <v>69</v>
      </c>
    </row>
    <row r="23" ht="22.7" customHeight="1" spans="1:13">
      <c r="A23" s="7">
        <v>20</v>
      </c>
      <c r="B23" s="8" t="s">
        <v>70</v>
      </c>
      <c r="C23" s="8" t="s">
        <v>71</v>
      </c>
      <c r="D23" s="8" t="s">
        <v>72</v>
      </c>
      <c r="E23" s="8" t="s">
        <v>17</v>
      </c>
      <c r="F23" s="9">
        <v>2.400634</v>
      </c>
      <c r="G23" s="8">
        <v>4</v>
      </c>
      <c r="H23" s="10">
        <v>43447.6068402778</v>
      </c>
      <c r="I23" s="28" t="s">
        <v>26</v>
      </c>
      <c r="J23" s="29">
        <v>2.400634</v>
      </c>
      <c r="K23" s="30">
        <v>0</v>
      </c>
      <c r="L23" s="26">
        <v>0</v>
      </c>
      <c r="M23" s="50" t="s">
        <v>73</v>
      </c>
    </row>
    <row r="24" ht="22.7" customHeight="1" spans="1:13">
      <c r="A24" s="7">
        <v>21</v>
      </c>
      <c r="B24" s="8" t="s">
        <v>74</v>
      </c>
      <c r="C24" s="8" t="s">
        <v>75</v>
      </c>
      <c r="D24" s="8" t="s">
        <v>76</v>
      </c>
      <c r="E24" s="8" t="s">
        <v>17</v>
      </c>
      <c r="F24" s="9">
        <v>5.653573</v>
      </c>
      <c r="G24" s="8">
        <v>3.5</v>
      </c>
      <c r="H24" s="10">
        <v>43546.4715046296</v>
      </c>
      <c r="I24" s="28" t="s">
        <v>26</v>
      </c>
      <c r="J24" s="29">
        <f>(F24+F25+F26)-(K24-L24)/3.5/10000</f>
        <v>9.82609914285714</v>
      </c>
      <c r="K24" s="56">
        <v>283836.28</v>
      </c>
      <c r="L24" s="57">
        <v>126008.72</v>
      </c>
      <c r="M24" s="50" t="s">
        <v>77</v>
      </c>
    </row>
    <row r="25" ht="22.7" customHeight="1" spans="1:13">
      <c r="A25" s="7">
        <v>22</v>
      </c>
      <c r="B25" s="8" t="s">
        <v>78</v>
      </c>
      <c r="C25" s="8" t="s">
        <v>79</v>
      </c>
      <c r="D25" s="8" t="s">
        <v>76</v>
      </c>
      <c r="E25" s="8" t="s">
        <v>17</v>
      </c>
      <c r="F25" s="9">
        <v>7.243175</v>
      </c>
      <c r="G25" s="8">
        <v>3.5</v>
      </c>
      <c r="H25" s="10">
        <v>43546.5662847222</v>
      </c>
      <c r="I25" s="28" t="s">
        <v>26</v>
      </c>
      <c r="J25" s="29"/>
      <c r="K25" s="58"/>
      <c r="L25" s="57"/>
      <c r="M25" s="50"/>
    </row>
    <row r="26" ht="22.7" customHeight="1" spans="1:13">
      <c r="A26" s="7">
        <v>23</v>
      </c>
      <c r="B26" s="8" t="s">
        <v>80</v>
      </c>
      <c r="C26" s="8" t="s">
        <v>81</v>
      </c>
      <c r="D26" s="8" t="s">
        <v>76</v>
      </c>
      <c r="E26" s="8" t="s">
        <v>17</v>
      </c>
      <c r="F26" s="9">
        <v>1.43871</v>
      </c>
      <c r="G26" s="8">
        <v>3.5</v>
      </c>
      <c r="H26" s="10">
        <v>43546.5708796296</v>
      </c>
      <c r="I26" s="28" t="s">
        <v>26</v>
      </c>
      <c r="J26" s="29"/>
      <c r="K26" s="59"/>
      <c r="L26" s="57"/>
      <c r="M26" s="50"/>
    </row>
    <row r="27" ht="22.7" customHeight="1" spans="1:13">
      <c r="A27" s="7">
        <v>24</v>
      </c>
      <c r="B27" s="8" t="s">
        <v>82</v>
      </c>
      <c r="C27" s="8" t="s">
        <v>83</v>
      </c>
      <c r="D27" s="8" t="s">
        <v>76</v>
      </c>
      <c r="E27" s="8" t="s">
        <v>17</v>
      </c>
      <c r="F27" s="9">
        <v>9.539772</v>
      </c>
      <c r="G27" s="8">
        <v>3.5</v>
      </c>
      <c r="H27" s="10">
        <v>43594.454849537</v>
      </c>
      <c r="I27" s="28" t="s">
        <v>26</v>
      </c>
      <c r="J27" s="29">
        <f>F27-(K27-L27)/G27/10000</f>
        <v>4.92057571428571</v>
      </c>
      <c r="K27" s="30">
        <v>162361.54</v>
      </c>
      <c r="L27" s="55">
        <v>689.67</v>
      </c>
      <c r="M27" s="50" t="s">
        <v>84</v>
      </c>
    </row>
    <row r="28" ht="28.5" customHeight="1" spans="1:13">
      <c r="A28" s="7">
        <v>25</v>
      </c>
      <c r="B28" s="8" t="s">
        <v>85</v>
      </c>
      <c r="C28" s="8" t="s">
        <v>86</v>
      </c>
      <c r="D28" s="8" t="s">
        <v>87</v>
      </c>
      <c r="E28" s="8" t="s">
        <v>17</v>
      </c>
      <c r="F28" s="9">
        <v>7.67591</v>
      </c>
      <c r="G28" s="8">
        <v>3.5</v>
      </c>
      <c r="H28" s="10">
        <v>43664.5166550926</v>
      </c>
      <c r="I28" s="28" t="s">
        <v>26</v>
      </c>
      <c r="J28" s="29">
        <f>F28-(K28-L28)/G28/10000</f>
        <v>2.52451714285714</v>
      </c>
      <c r="K28" s="60">
        <v>192799.79</v>
      </c>
      <c r="L28" s="60">
        <v>12501.04</v>
      </c>
      <c r="M28" s="50" t="s">
        <v>88</v>
      </c>
    </row>
    <row r="29" ht="44.25" customHeight="1" spans="1:13">
      <c r="A29" s="7">
        <v>26</v>
      </c>
      <c r="B29" s="8" t="s">
        <v>89</v>
      </c>
      <c r="C29" s="8" t="s">
        <v>90</v>
      </c>
      <c r="D29" s="8" t="s">
        <v>91</v>
      </c>
      <c r="E29" s="8" t="s">
        <v>17</v>
      </c>
      <c r="F29" s="9">
        <v>4.224455</v>
      </c>
      <c r="G29" s="8">
        <v>4.5</v>
      </c>
      <c r="H29" s="10">
        <v>44182.6044212963</v>
      </c>
      <c r="I29" s="28" t="s">
        <v>26</v>
      </c>
      <c r="J29" s="29">
        <f>F29-(K29-L29)/G29/10000</f>
        <v>2.58239633333333</v>
      </c>
      <c r="K29" s="30">
        <v>73892.64</v>
      </c>
      <c r="L29" s="55">
        <v>0</v>
      </c>
      <c r="M29" s="50" t="s">
        <v>92</v>
      </c>
    </row>
    <row r="30" ht="26.25" customHeight="1" spans="1:26">
      <c r="A30" s="7">
        <v>27</v>
      </c>
      <c r="B30" s="8" t="s">
        <v>93</v>
      </c>
      <c r="C30" s="8" t="s">
        <v>94</v>
      </c>
      <c r="D30" s="8" t="s">
        <v>95</v>
      </c>
      <c r="E30" s="8" t="s">
        <v>17</v>
      </c>
      <c r="F30" s="9">
        <v>0.28767</v>
      </c>
      <c r="G30" s="8">
        <v>5</v>
      </c>
      <c r="H30" s="10">
        <v>44200.4202893519</v>
      </c>
      <c r="I30" s="28" t="s">
        <v>26</v>
      </c>
      <c r="J30" s="29">
        <v>0.28767</v>
      </c>
      <c r="K30" s="30"/>
      <c r="L30" s="26"/>
      <c r="M30" s="50" t="s">
        <v>96</v>
      </c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68" t="s">
        <v>97</v>
      </c>
    </row>
    <row r="31" ht="41.25" customHeight="1" spans="1:26">
      <c r="A31" s="7">
        <v>28</v>
      </c>
      <c r="B31" s="8" t="s">
        <v>98</v>
      </c>
      <c r="C31" s="8" t="s">
        <v>99</v>
      </c>
      <c r="D31" s="8" t="s">
        <v>100</v>
      </c>
      <c r="E31" s="8" t="s">
        <v>17</v>
      </c>
      <c r="F31" s="9">
        <v>0.32942</v>
      </c>
      <c r="G31" s="8">
        <v>5.5</v>
      </c>
      <c r="H31" s="10">
        <v>44357.4099189815</v>
      </c>
      <c r="I31" s="28" t="s">
        <v>26</v>
      </c>
      <c r="J31" s="29">
        <f>F31-(K31-L31)/G31/10000</f>
        <v>0.32942</v>
      </c>
      <c r="K31" s="30"/>
      <c r="L31" s="55"/>
      <c r="M31" s="50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9" t="s">
        <v>37</v>
      </c>
    </row>
    <row r="32" ht="42" customHeight="1" spans="1:13">
      <c r="A32" s="7">
        <v>29</v>
      </c>
      <c r="B32" s="8" t="s">
        <v>101</v>
      </c>
      <c r="C32" s="8" t="s">
        <v>102</v>
      </c>
      <c r="D32" s="8" t="s">
        <v>103</v>
      </c>
      <c r="E32" s="8" t="s">
        <v>17</v>
      </c>
      <c r="F32" s="9">
        <v>4.533333</v>
      </c>
      <c r="G32" s="8">
        <v>3.5</v>
      </c>
      <c r="H32" s="10">
        <v>44558</v>
      </c>
      <c r="I32" s="28" t="s">
        <v>18</v>
      </c>
      <c r="J32" s="29">
        <v>4.533333</v>
      </c>
      <c r="K32" s="30"/>
      <c r="L32" s="26"/>
      <c r="M32" s="31"/>
    </row>
    <row r="33" ht="40.5" customHeight="1" spans="1:26">
      <c r="A33" s="7">
        <v>30</v>
      </c>
      <c r="B33" s="8" t="s">
        <v>104</v>
      </c>
      <c r="C33" s="8" t="s">
        <v>105</v>
      </c>
      <c r="D33" s="8" t="s">
        <v>103</v>
      </c>
      <c r="E33" s="8" t="s">
        <v>17</v>
      </c>
      <c r="F33" s="9">
        <v>3.562686</v>
      </c>
      <c r="G33" s="8">
        <v>4</v>
      </c>
      <c r="H33" s="10">
        <v>44558</v>
      </c>
      <c r="I33" s="28" t="s">
        <v>18</v>
      </c>
      <c r="J33" s="29">
        <v>3.562686</v>
      </c>
      <c r="K33" s="30"/>
      <c r="L33" s="26"/>
      <c r="M33" s="31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68" t="s">
        <v>97</v>
      </c>
    </row>
    <row r="34" ht="39" customHeight="1" spans="1:13">
      <c r="A34" s="7">
        <v>31</v>
      </c>
      <c r="B34" s="8" t="s">
        <v>106</v>
      </c>
      <c r="C34" s="8" t="s">
        <v>107</v>
      </c>
      <c r="D34" s="8" t="s">
        <v>108</v>
      </c>
      <c r="E34" s="8" t="s">
        <v>17</v>
      </c>
      <c r="F34" s="9">
        <v>3.840558</v>
      </c>
      <c r="G34" s="8">
        <v>3.5</v>
      </c>
      <c r="H34" s="10">
        <v>44902</v>
      </c>
      <c r="I34" s="28" t="s">
        <v>18</v>
      </c>
      <c r="J34" s="29">
        <v>3.840558</v>
      </c>
      <c r="K34" s="30"/>
      <c r="L34" s="26"/>
      <c r="M34" s="53"/>
    </row>
    <row r="35" ht="36" customHeight="1" spans="1:13">
      <c r="A35" s="7">
        <v>32</v>
      </c>
      <c r="B35" s="8" t="s">
        <v>109</v>
      </c>
      <c r="C35" s="8" t="s">
        <v>110</v>
      </c>
      <c r="D35" s="8" t="s">
        <v>111</v>
      </c>
      <c r="E35" s="8" t="s">
        <v>17</v>
      </c>
      <c r="F35" s="9">
        <v>1.034203</v>
      </c>
      <c r="G35" s="8">
        <v>4</v>
      </c>
      <c r="H35" s="10">
        <v>45145</v>
      </c>
      <c r="I35" s="28" t="s">
        <v>18</v>
      </c>
      <c r="J35" s="29">
        <v>1.034203</v>
      </c>
      <c r="K35" s="30"/>
      <c r="L35" s="26"/>
      <c r="M35" s="53"/>
    </row>
    <row r="36" ht="33" customHeight="1" spans="1:13">
      <c r="A36" s="7">
        <v>33</v>
      </c>
      <c r="B36" s="8" t="s">
        <v>112</v>
      </c>
      <c r="C36" s="8" t="s">
        <v>113</v>
      </c>
      <c r="D36" s="8" t="s">
        <v>114</v>
      </c>
      <c r="E36" s="8" t="s">
        <v>17</v>
      </c>
      <c r="F36" s="9">
        <v>0.73851</v>
      </c>
      <c r="G36" s="8">
        <v>3</v>
      </c>
      <c r="H36" s="10">
        <v>45275</v>
      </c>
      <c r="I36" s="28" t="s">
        <v>18</v>
      </c>
      <c r="J36" s="29">
        <v>0.73851</v>
      </c>
      <c r="K36" s="30"/>
      <c r="L36" s="26"/>
      <c r="M36" s="31"/>
    </row>
    <row r="37" ht="33" customHeight="1" spans="1:13">
      <c r="A37" s="7">
        <v>34</v>
      </c>
      <c r="B37" s="8" t="s">
        <v>115</v>
      </c>
      <c r="C37" s="8" t="s">
        <v>116</v>
      </c>
      <c r="D37" s="8" t="s">
        <v>117</v>
      </c>
      <c r="E37" s="8" t="s">
        <v>17</v>
      </c>
      <c r="F37" s="9">
        <v>5.453444</v>
      </c>
      <c r="G37" s="8">
        <v>4.5</v>
      </c>
      <c r="H37" s="8" t="s">
        <v>118</v>
      </c>
      <c r="I37" s="28" t="s">
        <v>18</v>
      </c>
      <c r="J37" s="9">
        <v>5.453444</v>
      </c>
      <c r="K37" s="30"/>
      <c r="L37" s="26"/>
      <c r="M37" s="31"/>
    </row>
    <row r="38" ht="41" customHeight="1" spans="1:13">
      <c r="A38" s="7">
        <v>35</v>
      </c>
      <c r="B38" s="8" t="s">
        <v>119</v>
      </c>
      <c r="C38" s="8" t="s">
        <v>120</v>
      </c>
      <c r="D38" s="8" t="s">
        <v>121</v>
      </c>
      <c r="E38" s="8" t="s">
        <v>17</v>
      </c>
      <c r="F38" s="9">
        <v>3.866698</v>
      </c>
      <c r="G38" s="8">
        <v>3</v>
      </c>
      <c r="H38" s="8" t="s">
        <v>122</v>
      </c>
      <c r="I38" s="28" t="s">
        <v>18</v>
      </c>
      <c r="J38" s="9">
        <v>3.866698</v>
      </c>
      <c r="K38" s="62"/>
      <c r="L38" s="26"/>
      <c r="M38" s="31"/>
    </row>
    <row r="39" ht="45" customHeight="1" spans="1:13">
      <c r="A39" s="7">
        <v>36</v>
      </c>
      <c r="B39" s="8" t="s">
        <v>123</v>
      </c>
      <c r="C39" s="8" t="s">
        <v>124</v>
      </c>
      <c r="D39" s="8" t="s">
        <v>125</v>
      </c>
      <c r="E39" s="8" t="s">
        <v>17</v>
      </c>
      <c r="F39" s="9">
        <v>2.710444</v>
      </c>
      <c r="G39" s="8">
        <v>3</v>
      </c>
      <c r="H39" s="8" t="s">
        <v>122</v>
      </c>
      <c r="I39" s="28" t="s">
        <v>18</v>
      </c>
      <c r="J39" s="9">
        <v>2.710444</v>
      </c>
      <c r="K39" s="62"/>
      <c r="L39" s="26"/>
      <c r="M39" s="31"/>
    </row>
    <row r="40" ht="59" customHeight="1" spans="1:13">
      <c r="A40" s="7">
        <v>37</v>
      </c>
      <c r="B40" s="17" t="s">
        <v>126</v>
      </c>
      <c r="C40" s="8" t="s">
        <v>127</v>
      </c>
      <c r="D40" s="8" t="s">
        <v>128</v>
      </c>
      <c r="E40" s="18" t="s">
        <v>17</v>
      </c>
      <c r="F40" s="19">
        <v>3.982792</v>
      </c>
      <c r="G40" s="20">
        <v>3.5</v>
      </c>
      <c r="H40" s="21">
        <v>45835</v>
      </c>
      <c r="I40" s="63" t="s">
        <v>18</v>
      </c>
      <c r="J40" s="19">
        <v>3.982792</v>
      </c>
      <c r="K40" s="62"/>
      <c r="L40" s="26"/>
      <c r="M40" s="31"/>
    </row>
    <row r="41" ht="32" customHeight="1" spans="1:12">
      <c r="A41" s="7">
        <v>38</v>
      </c>
      <c r="B41" s="8" t="s">
        <v>129</v>
      </c>
      <c r="C41" s="8" t="s">
        <v>130</v>
      </c>
      <c r="D41" s="8" t="s">
        <v>131</v>
      </c>
      <c r="E41" s="8" t="s">
        <v>17</v>
      </c>
      <c r="F41" s="9">
        <v>1.597083</v>
      </c>
      <c r="G41" s="8">
        <v>4.5</v>
      </c>
      <c r="H41" s="21">
        <v>38710</v>
      </c>
      <c r="I41" s="8" t="s">
        <v>18</v>
      </c>
      <c r="J41" s="9">
        <v>1.597083</v>
      </c>
      <c r="K41" s="64"/>
      <c r="L41" s="65"/>
    </row>
    <row r="42" spans="1:10">
      <c r="A42" s="22"/>
      <c r="B42" s="22"/>
      <c r="C42" s="22"/>
      <c r="D42" s="22"/>
      <c r="E42" s="22"/>
      <c r="F42" s="22"/>
      <c r="G42" s="22"/>
      <c r="H42" s="22"/>
      <c r="I42" s="22"/>
      <c r="J42" s="22"/>
    </row>
    <row r="46" spans="10:10">
      <c r="J46" s="66"/>
    </row>
  </sheetData>
  <mergeCells count="15">
    <mergeCell ref="B4:B5"/>
    <mergeCell ref="B6:B10"/>
    <mergeCell ref="J8:J10"/>
    <mergeCell ref="J11:J12"/>
    <mergeCell ref="J24:J26"/>
    <mergeCell ref="K8:K10"/>
    <mergeCell ref="K11:K12"/>
    <mergeCell ref="K24:K26"/>
    <mergeCell ref="L8:L10"/>
    <mergeCell ref="L11:L12"/>
    <mergeCell ref="L24:L26"/>
    <mergeCell ref="M8:M10"/>
    <mergeCell ref="M11:M12"/>
    <mergeCell ref="M24:M26"/>
    <mergeCell ref="A1:M2"/>
  </mergeCells>
  <pageMargins left="0.354330708661417" right="0.354330708661417" top="0.275590551181102" bottom="0.275590551181102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2023-12-25T03:17:00Z</dcterms:created>
  <cp:lastPrinted>2024-01-10T01:27:00Z</cp:lastPrinted>
  <dcterms:modified xsi:type="dcterms:W3CDTF">2025-07-11T08:57:08Z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D1DD58D1BE9446AF9DA6485909762EA4_13</vt:lpwstr>
  </property>
  <property fmtid="{D5CDD505-2E9C-101B-9397-08002B2CF9AE}" pid="3" name="KSOProductBuildVer">
    <vt:lpwstr>2052-11.8.2.8411</vt:lpwstr>
  </property>
</Properties>
</file>