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sheet1!$A$3:$M$39</definedName>
  </definedNames>
  <calcPr calcId="144525"/>
</workbook>
</file>

<file path=xl/sharedStrings.xml><?xml version="1.0" encoding="utf-8"?>
<sst xmlns="http://schemas.openxmlformats.org/spreadsheetml/2006/main" count="196" uniqueCount="116">
  <si>
    <t>市本级存量住宅项目清单</t>
  </si>
  <si>
    <t>行政区</t>
  </si>
  <si>
    <t>序号</t>
  </si>
  <si>
    <t>项目名称</t>
  </si>
  <si>
    <t>电子监管号</t>
  </si>
  <si>
    <t>地块位置</t>
  </si>
  <si>
    <t>地块类型</t>
  </si>
  <si>
    <t>地块面积（公顷）</t>
  </si>
  <si>
    <t>容积率</t>
  </si>
  <si>
    <t>签订日期</t>
  </si>
  <si>
    <t>建设状态</t>
  </si>
  <si>
    <t>未销售房屋的土地面积（公顷）</t>
  </si>
  <si>
    <t>已核发预售面积（㎡）</t>
  </si>
  <si>
    <t>潮州市本级</t>
  </si>
  <si>
    <t>湘桥区意东三路南段片区土地使用权出让项目</t>
  </si>
  <si>
    <t>4451002014B00283-6</t>
  </si>
  <si>
    <t>湘桥区意东三路南段片区</t>
  </si>
  <si>
    <t>普通商品住房</t>
  </si>
  <si>
    <t>未动工</t>
  </si>
  <si>
    <t>4451002014B00298-6</t>
  </si>
  <si>
    <t>潮州市湘桥区凤城生态水乡示范区启动区（一期）</t>
  </si>
  <si>
    <t>4451002020B00179-2</t>
  </si>
  <si>
    <t>湘桥区意溪镇意东三路东侧、北山路南侧湘桥区凤城生态水乡示范区启动区范围内</t>
  </si>
  <si>
    <t>4451002020B00148-2</t>
  </si>
  <si>
    <t>湘桥区意溪镇北山路南侧湘桥区凤城生态水乡示范区启动区范围内</t>
  </si>
  <si>
    <t>4451002020B00158</t>
  </si>
  <si>
    <t>已动工未竣工</t>
  </si>
  <si>
    <t>万达花苑</t>
  </si>
  <si>
    <t>4451002020B00166</t>
  </si>
  <si>
    <t>4451002020B00181</t>
  </si>
  <si>
    <t>湘桥区城西街道上埔村整体改造项目</t>
  </si>
  <si>
    <t>4451002023B000024</t>
  </si>
  <si>
    <t>湘桥区城西街道上埔村</t>
  </si>
  <si>
    <t>郭秀銮“旧厂房”改造项目</t>
  </si>
  <si>
    <t>4451002023B000030</t>
  </si>
  <si>
    <t>位于凤园路北侧，规划兰花街西侧</t>
  </si>
  <si>
    <t>潮州C1-1，C1-2地块开发建设项目</t>
  </si>
  <si>
    <t>4451002010B00038</t>
  </si>
  <si>
    <t>潮州市潮州大道C1-1,C1-2地块</t>
  </si>
  <si>
    <t>湘桥区意溪镇东郊意东三路西侧YXDJ1-1、YXDJ1-2、YXDJ1-3、YXDJ1-4地块挂牌出让项目</t>
  </si>
  <si>
    <t>4451002014B00070-3</t>
  </si>
  <si>
    <t>湘桥区意溪镇东郊村意东三路西侧YXDJ1-1、YXDJ1-2、YXDJ1-3、YXDJ1-4地块</t>
  </si>
  <si>
    <t>湘桥区意东三路南段QD-3地块国有土地使用权挂牌出让项目</t>
  </si>
  <si>
    <t>4451002015B00222-5</t>
  </si>
  <si>
    <t>湘桥区意东三路南段</t>
  </si>
  <si>
    <t>湘桥区意东三路南段QD-4地块国有土地使用权挂牌出让项目</t>
  </si>
  <si>
    <t>4451002015B00217-5</t>
  </si>
  <si>
    <t>湘桥区意东三路南段QD-5地块国有土地使用权挂牌出让项目</t>
  </si>
  <si>
    <t>4451002015B00199-5</t>
  </si>
  <si>
    <t>湘桥区意东三路南段QD-6地块国有土地使用权挂牌出让项目</t>
  </si>
  <si>
    <t>4451002015B00208-5</t>
  </si>
  <si>
    <t>潮州市金安投资有限公司旧厂房改造</t>
  </si>
  <si>
    <t>4451002017B00769-1</t>
  </si>
  <si>
    <t>潮州市湘桥区凤新街道大新乡村</t>
  </si>
  <si>
    <t>桥东街道卧石村（一期）旧村庄改造</t>
  </si>
  <si>
    <t>4451002018B00072</t>
  </si>
  <si>
    <t>潮州市湘桥区桥东街道卧石村</t>
  </si>
  <si>
    <t>DS-1-1</t>
  </si>
  <si>
    <t>4451002018B01022-2</t>
  </si>
  <si>
    <t xml:space="preserve"> 桥东街道东山路东侧</t>
  </si>
  <si>
    <t>YXSP4-2</t>
  </si>
  <si>
    <t>4451002019B01135</t>
  </si>
  <si>
    <t>意溪镇意东三路东侧</t>
  </si>
  <si>
    <t>华侨纯水岸二期</t>
  </si>
  <si>
    <t>YXSP4-3</t>
  </si>
  <si>
    <t>4451002019B01144-1</t>
  </si>
  <si>
    <t>YXSP3-1</t>
  </si>
  <si>
    <t>4451002019B01129-1</t>
  </si>
  <si>
    <t>GYMS1-7</t>
  </si>
  <si>
    <t>4451002019B01151</t>
  </si>
  <si>
    <t>湘桥区城西街道上埔村旧村庄改造项目</t>
  </si>
  <si>
    <t>4451002019B01197</t>
  </si>
  <si>
    <t>城西街道上埔村（潮州大桥南侧、韩江西侧）</t>
  </si>
  <si>
    <t>海博熙泰江韵阁</t>
  </si>
  <si>
    <t>BDGC-YM-01</t>
  </si>
  <si>
    <t>4451002019B01203</t>
  </si>
  <si>
    <t>湘桥区磷溪镇窑美村半岛广场片区</t>
  </si>
  <si>
    <t>半岛华府</t>
  </si>
  <si>
    <t>湘桥区桥东街道卧石村沙湖片QDWS-01地块建设用地使用权挂牌出让</t>
  </si>
  <si>
    <t>4451002020B00297</t>
  </si>
  <si>
    <t>潮州市湘桥区桥东街道卧石村沙湖片</t>
  </si>
  <si>
    <t>湘桥区城西街道厦三村旧村庄改造项目</t>
  </si>
  <si>
    <t>4451002021B00026</t>
  </si>
  <si>
    <t>位于潮州大道与南堤路交界处东北侧</t>
  </si>
  <si>
    <t>已竣工</t>
  </si>
  <si>
    <t>湘桥区凤新街道潮枫路东侧岭南大厦片区“三旧”改造项目</t>
  </si>
  <si>
    <t>4451002021B00117</t>
  </si>
  <si>
    <t>凤新街道潮枫路东侧岭南大厦片区</t>
  </si>
  <si>
    <t>桥东街道六亩村片区QDLM1（地块一）挂牌出让</t>
  </si>
  <si>
    <t>4451002021B00483-1</t>
  </si>
  <si>
    <t>湘桥区汕汾高速公路引道六亩村段南侧</t>
  </si>
  <si>
    <t>桥东街道六亩村片区QDLM1（地块三）挂牌出让</t>
  </si>
  <si>
    <t>4451002021B00469-1</t>
  </si>
  <si>
    <t>湘桥区城西街道上埔村整体改造方案</t>
  </si>
  <si>
    <t>4451002022B00161</t>
  </si>
  <si>
    <t>潮州市湘桥区城西街道上埔村</t>
  </si>
  <si>
    <t>湘桥区桥东街道六亩村片区QDLM1（地块二）住宅用地项目</t>
  </si>
  <si>
    <t>4451002022B00741</t>
  </si>
  <si>
    <t>潮州市湘桥区汕汾高速公路引道六亩村段南侧</t>
  </si>
  <si>
    <t>湘桥区磷溪镇田心经济联合社留用地返拨</t>
  </si>
  <si>
    <t>4451022023A000036</t>
  </si>
  <si>
    <t>湘桥区半岛广场规划创业二路与同心路交界处西北侧</t>
  </si>
  <si>
    <t>湘桥区桥东街黄金塘经济联合社留用地返拨</t>
  </si>
  <si>
    <t>4451022023A000178</t>
  </si>
  <si>
    <t>湘桥区桥东街道黄金塘村路板桥地段</t>
  </si>
  <si>
    <t>广东省潮州市湘桥区意溪镇东郊村</t>
  </si>
  <si>
    <t>4451022024A000174</t>
  </si>
  <si>
    <t>意溪镇东郊村意南路南侧、意东三路西侧</t>
  </si>
  <si>
    <t>2024-11-26</t>
  </si>
  <si>
    <t>潮州市韩江新城半岛片区规划滨江路D11-04-03A地块挂牌出让</t>
  </si>
  <si>
    <t>4451022024B000249</t>
  </si>
  <si>
    <t>规划滨江路与规划祠前路交界处南侧</t>
  </si>
  <si>
    <t>2024-12-25</t>
  </si>
  <si>
    <t>潮州市韩江新城半岛片区规划滨江路D11-04-02地块挂牌出让</t>
  </si>
  <si>
    <t>4451022024B000236</t>
  </si>
  <si>
    <t>规划滨江路与规划埔涵路交界处南侧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</si>
</sst>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yyyy\-mm\-dd"/>
    <numFmt numFmtId="177" formatCode="0.000000_ "/>
    <numFmt numFmtId="42" formatCode="_ &quot;￥&quot;* #,##0_ ;_ &quot;￥&quot;* \-#,##0_ ;_ &quot;￥&quot;* &quot;-&quot;_ ;_ @_ "/>
    <numFmt numFmtId="178" formatCode="#0.00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"/>
      <scheme val="minor"/>
    </font>
    <font>
      <b/>
      <sz val="14"/>
      <name val="宋体"/>
      <charset val="134"/>
    </font>
    <font>
      <b/>
      <sz val="14"/>
      <name val="Dialog.bold"/>
      <charset val="134"/>
    </font>
    <font>
      <b/>
      <sz val="12"/>
      <name val="宋体"/>
      <charset val="134"/>
    </font>
    <font>
      <b/>
      <sz val="12"/>
      <name val="Dialog.bold"/>
      <charset val="134"/>
    </font>
    <font>
      <sz val="9"/>
      <name val="Dialog.plain"/>
      <charset val="134"/>
    </font>
    <font>
      <sz val="10"/>
      <name val="宋体"/>
      <charset val="134"/>
      <scheme val="minor"/>
    </font>
    <font>
      <sz val="9"/>
      <color rgb="FFFF0000"/>
      <name val="Dialog.plain"/>
      <charset val="134"/>
    </font>
    <font>
      <b/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0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4" borderId="4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77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topLeftCell="A25" workbookViewId="0">
      <selection activeCell="G41" sqref="G41"/>
    </sheetView>
  </sheetViews>
  <sheetFormatPr defaultColWidth="10" defaultRowHeight="13.5"/>
  <cols>
    <col min="1" max="1" width="4" customWidth="1"/>
    <col min="2" max="2" width="4.5" customWidth="1"/>
    <col min="3" max="3" width="20" customWidth="1"/>
    <col min="4" max="4" width="18.125" customWidth="1"/>
    <col min="5" max="5" width="23.125" customWidth="1"/>
    <col min="6" max="6" width="13.75" customWidth="1"/>
    <col min="7" max="7" width="15.25" customWidth="1"/>
    <col min="8" max="8" width="8.125" customWidth="1"/>
    <col min="9" max="9" width="10.875" customWidth="1"/>
    <col min="10" max="10" width="8.625" customWidth="1"/>
    <col min="11" max="11" width="13.375" customWidth="1"/>
    <col min="12" max="12" width="9.75" customWidth="1"/>
    <col min="13" max="13" width="15" hidden="1" customWidth="1"/>
    <col min="14" max="14" width="12.625"/>
  </cols>
  <sheetData>
    <row r="1" ht="45.2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2.7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5" customHeight="1" spans="1:12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12" t="s">
        <v>11</v>
      </c>
      <c r="L3" s="12" t="s">
        <v>12</v>
      </c>
    </row>
    <row r="4" ht="21.2" customHeight="1" spans="1:12">
      <c r="A4" s="6" t="s">
        <v>13</v>
      </c>
      <c r="B4" s="6">
        <v>1</v>
      </c>
      <c r="C4" s="7" t="s">
        <v>14</v>
      </c>
      <c r="D4" s="7" t="s">
        <v>15</v>
      </c>
      <c r="E4" s="7" t="s">
        <v>16</v>
      </c>
      <c r="F4" s="7" t="s">
        <v>17</v>
      </c>
      <c r="G4" s="7">
        <v>13.3333</v>
      </c>
      <c r="H4" s="7">
        <v>3.5</v>
      </c>
      <c r="I4" s="13">
        <v>41967</v>
      </c>
      <c r="J4" s="14" t="s">
        <v>18</v>
      </c>
      <c r="K4" s="15">
        <v>13.3333</v>
      </c>
      <c r="L4" s="15">
        <v>0</v>
      </c>
    </row>
    <row r="5" ht="21.2" customHeight="1" spans="1:12">
      <c r="A5" s="6"/>
      <c r="B5" s="6">
        <v>2</v>
      </c>
      <c r="C5" s="7"/>
      <c r="D5" s="7" t="s">
        <v>19</v>
      </c>
      <c r="E5" s="7" t="s">
        <v>16</v>
      </c>
      <c r="F5" s="7" t="s">
        <v>17</v>
      </c>
      <c r="G5" s="7">
        <v>10</v>
      </c>
      <c r="H5" s="7">
        <v>3.5</v>
      </c>
      <c r="I5" s="13">
        <v>41967</v>
      </c>
      <c r="J5" s="14" t="s">
        <v>18</v>
      </c>
      <c r="K5" s="15">
        <v>10</v>
      </c>
      <c r="L5" s="15">
        <v>0</v>
      </c>
    </row>
    <row r="6" ht="40.5" customHeight="1" spans="1:12">
      <c r="A6" s="6"/>
      <c r="B6" s="6">
        <v>3</v>
      </c>
      <c r="C6" s="7" t="s">
        <v>20</v>
      </c>
      <c r="D6" s="7" t="s">
        <v>21</v>
      </c>
      <c r="E6" s="7" t="s">
        <v>22</v>
      </c>
      <c r="F6" s="7" t="s">
        <v>17</v>
      </c>
      <c r="G6" s="7">
        <v>6.631131</v>
      </c>
      <c r="H6" s="7">
        <v>2.5</v>
      </c>
      <c r="I6" s="13">
        <v>44083.4236689815</v>
      </c>
      <c r="J6" s="14" t="s">
        <v>18</v>
      </c>
      <c r="K6" s="15">
        <v>6.631131</v>
      </c>
      <c r="L6" s="15">
        <v>0</v>
      </c>
    </row>
    <row r="7" ht="39.75" customHeight="1" spans="1:12">
      <c r="A7" s="6"/>
      <c r="B7" s="6">
        <v>4</v>
      </c>
      <c r="C7" s="7"/>
      <c r="D7" s="7" t="s">
        <v>23</v>
      </c>
      <c r="E7" s="7" t="s">
        <v>24</v>
      </c>
      <c r="F7" s="7" t="s">
        <v>17</v>
      </c>
      <c r="G7" s="7">
        <v>2.290045</v>
      </c>
      <c r="H7" s="7">
        <v>2.2</v>
      </c>
      <c r="I7" s="13">
        <v>44083.6270949074</v>
      </c>
      <c r="J7" s="14" t="s">
        <v>18</v>
      </c>
      <c r="K7" s="15">
        <v>2.290045</v>
      </c>
      <c r="L7" s="15">
        <v>0</v>
      </c>
    </row>
    <row r="8" ht="42" customHeight="1" spans="1:13">
      <c r="A8" s="6"/>
      <c r="B8" s="6">
        <v>5</v>
      </c>
      <c r="C8" s="7"/>
      <c r="D8" s="7" t="s">
        <v>25</v>
      </c>
      <c r="E8" s="7" t="s">
        <v>22</v>
      </c>
      <c r="F8" s="7" t="s">
        <v>17</v>
      </c>
      <c r="G8" s="7">
        <v>5.853308</v>
      </c>
      <c r="H8" s="7">
        <v>3.5</v>
      </c>
      <c r="I8" s="13">
        <v>44083.6275115741</v>
      </c>
      <c r="J8" s="14" t="s">
        <v>26</v>
      </c>
      <c r="K8" s="16">
        <f>(G8+G9+G10)-L8/2.5/10000</f>
        <v>5.7543078</v>
      </c>
      <c r="L8" s="15">
        <f>248972.93+12000</f>
        <v>260972.93</v>
      </c>
      <c r="M8" t="s">
        <v>27</v>
      </c>
    </row>
    <row r="9" ht="39.75" customHeight="1" spans="1:12">
      <c r="A9" s="6"/>
      <c r="B9" s="6">
        <v>6</v>
      </c>
      <c r="C9" s="7"/>
      <c r="D9" s="7" t="s">
        <v>28</v>
      </c>
      <c r="E9" s="7" t="s">
        <v>22</v>
      </c>
      <c r="F9" s="7" t="s">
        <v>17</v>
      </c>
      <c r="G9" s="7">
        <v>3.044535</v>
      </c>
      <c r="H9" s="7">
        <v>2.5</v>
      </c>
      <c r="I9" s="13">
        <v>44083.6277546296</v>
      </c>
      <c r="J9" s="14" t="s">
        <v>26</v>
      </c>
      <c r="K9" s="16"/>
      <c r="L9" s="15"/>
    </row>
    <row r="10" ht="39.75" customHeight="1" spans="1:12">
      <c r="A10" s="6"/>
      <c r="B10" s="6">
        <v>7</v>
      </c>
      <c r="C10" s="7"/>
      <c r="D10" s="7" t="s">
        <v>29</v>
      </c>
      <c r="E10" s="7" t="s">
        <v>22</v>
      </c>
      <c r="F10" s="7" t="s">
        <v>17</v>
      </c>
      <c r="G10" s="7">
        <v>7.295382</v>
      </c>
      <c r="H10" s="7">
        <v>2.5</v>
      </c>
      <c r="I10" s="13">
        <v>44083.6281134259</v>
      </c>
      <c r="J10" s="14" t="s">
        <v>26</v>
      </c>
      <c r="K10" s="16"/>
      <c r="L10" s="15"/>
    </row>
    <row r="11" ht="25.5" customHeight="1" spans="1:12">
      <c r="A11" s="6"/>
      <c r="B11" s="6">
        <v>8</v>
      </c>
      <c r="C11" s="7" t="s">
        <v>30</v>
      </c>
      <c r="D11" s="7" t="s">
        <v>31</v>
      </c>
      <c r="E11" s="7" t="s">
        <v>32</v>
      </c>
      <c r="F11" s="7" t="s">
        <v>17</v>
      </c>
      <c r="G11" s="7">
        <v>0.50212</v>
      </c>
      <c r="H11" s="7">
        <v>4.5</v>
      </c>
      <c r="I11" s="13">
        <v>45237</v>
      </c>
      <c r="J11" s="14" t="s">
        <v>26</v>
      </c>
      <c r="K11" s="15">
        <v>0.50212</v>
      </c>
      <c r="L11" s="15">
        <v>0</v>
      </c>
    </row>
    <row r="12" ht="27.75" customHeight="1" spans="1:12">
      <c r="A12" s="6"/>
      <c r="B12" s="6">
        <v>9</v>
      </c>
      <c r="C12" s="7" t="s">
        <v>33</v>
      </c>
      <c r="D12" s="7" t="s">
        <v>34</v>
      </c>
      <c r="E12" s="7" t="s">
        <v>35</v>
      </c>
      <c r="F12" s="7" t="s">
        <v>17</v>
      </c>
      <c r="G12" s="7">
        <v>0.106376</v>
      </c>
      <c r="H12" s="7">
        <v>3.5</v>
      </c>
      <c r="I12" s="13">
        <v>45250</v>
      </c>
      <c r="J12" s="14" t="s">
        <v>26</v>
      </c>
      <c r="K12" s="15">
        <v>0.106376</v>
      </c>
      <c r="L12" s="15">
        <v>0</v>
      </c>
    </row>
    <row r="13" ht="22.7" customHeight="1" spans="1:12">
      <c r="A13" s="6"/>
      <c r="B13" s="6">
        <v>10</v>
      </c>
      <c r="C13" s="7" t="s">
        <v>36</v>
      </c>
      <c r="D13" s="7" t="s">
        <v>37</v>
      </c>
      <c r="E13" s="7" t="s">
        <v>38</v>
      </c>
      <c r="F13" s="7" t="s">
        <v>17</v>
      </c>
      <c r="G13" s="7">
        <v>2.800279</v>
      </c>
      <c r="H13" s="7">
        <v>5.93</v>
      </c>
      <c r="I13" s="13">
        <v>40367.4471643519</v>
      </c>
      <c r="J13" s="14" t="s">
        <v>26</v>
      </c>
      <c r="K13" s="16">
        <f>G13-L13/H13/10000</f>
        <v>1.07352739797639</v>
      </c>
      <c r="L13" s="15">
        <v>102396.37</v>
      </c>
    </row>
    <row r="14" ht="64" customHeight="1" spans="1:12">
      <c r="A14" s="6"/>
      <c r="B14" s="6">
        <v>11</v>
      </c>
      <c r="C14" s="7" t="s">
        <v>39</v>
      </c>
      <c r="D14" s="7" t="s">
        <v>40</v>
      </c>
      <c r="E14" s="7" t="s">
        <v>41</v>
      </c>
      <c r="F14" s="7" t="s">
        <v>17</v>
      </c>
      <c r="G14" s="7">
        <v>2.618468</v>
      </c>
      <c r="H14" s="7">
        <v>1.8</v>
      </c>
      <c r="I14" s="13">
        <v>41712.7079861111</v>
      </c>
      <c r="J14" s="14" t="s">
        <v>26</v>
      </c>
      <c r="K14" s="15">
        <v>2.618468</v>
      </c>
      <c r="L14" s="15">
        <v>0</v>
      </c>
    </row>
    <row r="15" ht="39.75" customHeight="1" spans="1:12">
      <c r="A15" s="6"/>
      <c r="B15" s="6">
        <v>12</v>
      </c>
      <c r="C15" s="7" t="s">
        <v>42</v>
      </c>
      <c r="D15" s="7" t="s">
        <v>43</v>
      </c>
      <c r="E15" s="7" t="s">
        <v>44</v>
      </c>
      <c r="F15" s="7" t="s">
        <v>17</v>
      </c>
      <c r="G15" s="7">
        <v>9.333334</v>
      </c>
      <c r="H15" s="7">
        <v>3.5</v>
      </c>
      <c r="I15" s="13">
        <v>42367.486412037</v>
      </c>
      <c r="J15" s="14" t="s">
        <v>18</v>
      </c>
      <c r="K15" s="15">
        <v>9.333334</v>
      </c>
      <c r="L15" s="15">
        <v>0</v>
      </c>
    </row>
    <row r="16" ht="34.5" customHeight="1" spans="1:12">
      <c r="A16" s="6"/>
      <c r="B16" s="6">
        <v>13</v>
      </c>
      <c r="C16" s="7" t="s">
        <v>45</v>
      </c>
      <c r="D16" s="7" t="s">
        <v>46</v>
      </c>
      <c r="E16" s="7" t="s">
        <v>44</v>
      </c>
      <c r="F16" s="7" t="s">
        <v>17</v>
      </c>
      <c r="G16" s="7">
        <v>11.158869</v>
      </c>
      <c r="H16" s="7">
        <v>3.5</v>
      </c>
      <c r="I16" s="13">
        <v>42367.4880555556</v>
      </c>
      <c r="J16" s="14" t="s">
        <v>18</v>
      </c>
      <c r="K16" s="15">
        <v>11.158869</v>
      </c>
      <c r="L16" s="15">
        <v>0</v>
      </c>
    </row>
    <row r="17" s="1" customFormat="1" ht="47.25" customHeight="1" spans="1:12">
      <c r="A17" s="6"/>
      <c r="B17" s="6">
        <v>14</v>
      </c>
      <c r="C17" s="8" t="s">
        <v>47</v>
      </c>
      <c r="D17" s="8" t="s">
        <v>48</v>
      </c>
      <c r="E17" s="8" t="s">
        <v>44</v>
      </c>
      <c r="F17" s="7" t="s">
        <v>17</v>
      </c>
      <c r="G17" s="8">
        <v>6.666667</v>
      </c>
      <c r="H17" s="8">
        <v>3.5</v>
      </c>
      <c r="I17" s="17">
        <v>42367.488900463</v>
      </c>
      <c r="J17" s="18" t="s">
        <v>18</v>
      </c>
      <c r="K17" s="19">
        <v>6.666667</v>
      </c>
      <c r="L17" s="19">
        <v>0</v>
      </c>
    </row>
    <row r="18" s="1" customFormat="1" ht="38.25" customHeight="1" spans="1:12">
      <c r="A18" s="6"/>
      <c r="B18" s="6">
        <v>15</v>
      </c>
      <c r="C18" s="8" t="s">
        <v>49</v>
      </c>
      <c r="D18" s="8" t="s">
        <v>50</v>
      </c>
      <c r="E18" s="8" t="s">
        <v>44</v>
      </c>
      <c r="F18" s="7" t="s">
        <v>17</v>
      </c>
      <c r="G18" s="8">
        <v>7.333334</v>
      </c>
      <c r="H18" s="8">
        <v>3.5</v>
      </c>
      <c r="I18" s="17">
        <v>42367.4897453704</v>
      </c>
      <c r="J18" s="18" t="s">
        <v>18</v>
      </c>
      <c r="K18" s="19">
        <v>7.333334</v>
      </c>
      <c r="L18" s="19">
        <v>0</v>
      </c>
    </row>
    <row r="19" ht="28.5" customHeight="1" spans="1:12">
      <c r="A19" s="6"/>
      <c r="B19" s="6">
        <v>16</v>
      </c>
      <c r="C19" s="7" t="s">
        <v>51</v>
      </c>
      <c r="D19" s="7" t="s">
        <v>52</v>
      </c>
      <c r="E19" s="7" t="s">
        <v>53</v>
      </c>
      <c r="F19" s="7" t="s">
        <v>17</v>
      </c>
      <c r="G19" s="7">
        <v>1.1516</v>
      </c>
      <c r="H19" s="7">
        <v>4.5</v>
      </c>
      <c r="I19" s="13">
        <v>42928.6919560185</v>
      </c>
      <c r="J19" s="14" t="s">
        <v>26</v>
      </c>
      <c r="K19" s="15">
        <v>1.1516</v>
      </c>
      <c r="L19" s="15">
        <v>0</v>
      </c>
    </row>
    <row r="20" ht="37" customHeight="1" spans="1:12">
      <c r="A20" s="6"/>
      <c r="B20" s="6">
        <v>17</v>
      </c>
      <c r="C20" s="7" t="s">
        <v>54</v>
      </c>
      <c r="D20" s="7" t="s">
        <v>55</v>
      </c>
      <c r="E20" s="7" t="s">
        <v>56</v>
      </c>
      <c r="F20" s="7" t="s">
        <v>17</v>
      </c>
      <c r="G20" s="7">
        <v>1.075439</v>
      </c>
      <c r="H20" s="7">
        <v>4.5</v>
      </c>
      <c r="I20" s="13">
        <v>43203.4511111111</v>
      </c>
      <c r="J20" s="14" t="s">
        <v>26</v>
      </c>
      <c r="K20" s="15">
        <v>1.075439</v>
      </c>
      <c r="L20" s="15">
        <v>0</v>
      </c>
    </row>
    <row r="21" ht="22.7" customHeight="1" spans="1:12">
      <c r="A21" s="6"/>
      <c r="B21" s="6">
        <v>18</v>
      </c>
      <c r="C21" s="7" t="s">
        <v>57</v>
      </c>
      <c r="D21" s="7" t="s">
        <v>58</v>
      </c>
      <c r="E21" s="7" t="s">
        <v>59</v>
      </c>
      <c r="F21" s="7" t="s">
        <v>17</v>
      </c>
      <c r="G21" s="7">
        <v>2.400634</v>
      </c>
      <c r="H21" s="7">
        <v>4</v>
      </c>
      <c r="I21" s="13">
        <v>43447.6068402778</v>
      </c>
      <c r="J21" s="14" t="s">
        <v>26</v>
      </c>
      <c r="K21" s="15">
        <v>2.400634</v>
      </c>
      <c r="L21" s="15">
        <v>0</v>
      </c>
    </row>
    <row r="22" ht="22.7" customHeight="1" spans="1:13">
      <c r="A22" s="6"/>
      <c r="B22" s="6">
        <v>19</v>
      </c>
      <c r="C22" s="7" t="s">
        <v>60</v>
      </c>
      <c r="D22" s="7" t="s">
        <v>61</v>
      </c>
      <c r="E22" s="7" t="s">
        <v>62</v>
      </c>
      <c r="F22" s="7" t="s">
        <v>17</v>
      </c>
      <c r="G22" s="7">
        <v>5.653573</v>
      </c>
      <c r="H22" s="7">
        <v>3.5</v>
      </c>
      <c r="I22" s="13">
        <v>43546.4715046296</v>
      </c>
      <c r="J22" s="14" t="s">
        <v>26</v>
      </c>
      <c r="K22" s="16">
        <f>((G22+G23+G24)*3.5*10000-L22)/3.5/10000</f>
        <v>6.61688457142857</v>
      </c>
      <c r="L22" s="15">
        <f>237734.39+26057.68+6358</f>
        <v>270150.07</v>
      </c>
      <c r="M22" t="s">
        <v>63</v>
      </c>
    </row>
    <row r="23" ht="22.7" customHeight="1" spans="1:12">
      <c r="A23" s="6"/>
      <c r="B23" s="6">
        <v>20</v>
      </c>
      <c r="C23" s="7" t="s">
        <v>64</v>
      </c>
      <c r="D23" s="7" t="s">
        <v>65</v>
      </c>
      <c r="E23" s="7" t="s">
        <v>62</v>
      </c>
      <c r="F23" s="7" t="s">
        <v>17</v>
      </c>
      <c r="G23" s="7">
        <v>7.243175</v>
      </c>
      <c r="H23" s="7">
        <v>3.5</v>
      </c>
      <c r="I23" s="13">
        <v>43546.5662847222</v>
      </c>
      <c r="J23" s="14" t="s">
        <v>26</v>
      </c>
      <c r="K23" s="16"/>
      <c r="L23" s="15"/>
    </row>
    <row r="24" ht="22.7" customHeight="1" spans="1:12">
      <c r="A24" s="6"/>
      <c r="B24" s="6">
        <v>21</v>
      </c>
      <c r="C24" s="7" t="s">
        <v>66</v>
      </c>
      <c r="D24" s="7" t="s">
        <v>67</v>
      </c>
      <c r="E24" s="7" t="s">
        <v>62</v>
      </c>
      <c r="F24" s="7" t="s">
        <v>17</v>
      </c>
      <c r="G24" s="7">
        <v>1.43871</v>
      </c>
      <c r="H24" s="7">
        <v>3.5</v>
      </c>
      <c r="I24" s="13">
        <v>43546.5708796296</v>
      </c>
      <c r="J24" s="14" t="s">
        <v>26</v>
      </c>
      <c r="K24" s="16"/>
      <c r="L24" s="15"/>
    </row>
    <row r="25" ht="22.7" customHeight="1" spans="1:12">
      <c r="A25" s="6"/>
      <c r="B25" s="6">
        <v>22</v>
      </c>
      <c r="C25" s="7" t="s">
        <v>68</v>
      </c>
      <c r="D25" s="7" t="s">
        <v>69</v>
      </c>
      <c r="E25" s="7" t="s">
        <v>62</v>
      </c>
      <c r="F25" s="7" t="s">
        <v>17</v>
      </c>
      <c r="G25" s="7">
        <v>9.539772</v>
      </c>
      <c r="H25" s="7">
        <v>3.5</v>
      </c>
      <c r="I25" s="13">
        <v>43594.454849537</v>
      </c>
      <c r="J25" s="14" t="s">
        <v>26</v>
      </c>
      <c r="K25" s="15">
        <v>4.900871</v>
      </c>
      <c r="L25" s="15">
        <v>162361.54</v>
      </c>
    </row>
    <row r="26" ht="30" customHeight="1" spans="1:13">
      <c r="A26" s="6"/>
      <c r="B26" s="6">
        <v>23</v>
      </c>
      <c r="C26" s="7" t="s">
        <v>70</v>
      </c>
      <c r="D26" s="7" t="s">
        <v>71</v>
      </c>
      <c r="E26" s="7" t="s">
        <v>72</v>
      </c>
      <c r="F26" s="7" t="s">
        <v>17</v>
      </c>
      <c r="G26" s="7">
        <v>1.626105</v>
      </c>
      <c r="H26" s="7">
        <v>4.5</v>
      </c>
      <c r="I26" s="13">
        <v>43631.718287037</v>
      </c>
      <c r="J26" s="14" t="s">
        <v>26</v>
      </c>
      <c r="K26" s="16">
        <f>G26-L26/H26/10000</f>
        <v>1.37482588888889</v>
      </c>
      <c r="L26" s="15">
        <v>11307.56</v>
      </c>
      <c r="M26" s="20" t="s">
        <v>73</v>
      </c>
    </row>
    <row r="27" ht="28.5" customHeight="1" spans="1:13">
      <c r="A27" s="6"/>
      <c r="B27" s="6">
        <v>24</v>
      </c>
      <c r="C27" s="7" t="s">
        <v>74</v>
      </c>
      <c r="D27" s="7" t="s">
        <v>75</v>
      </c>
      <c r="E27" s="7" t="s">
        <v>76</v>
      </c>
      <c r="F27" s="7" t="s">
        <v>17</v>
      </c>
      <c r="G27" s="7">
        <v>7.67591</v>
      </c>
      <c r="H27" s="7">
        <v>3.5</v>
      </c>
      <c r="I27" s="13">
        <v>43664.5166550926</v>
      </c>
      <c r="J27" s="14" t="s">
        <v>26</v>
      </c>
      <c r="K27" s="16">
        <f>G27-L27/H27/10000</f>
        <v>2.16734457142857</v>
      </c>
      <c r="L27" s="15">
        <f>124167.06+68632.73</f>
        <v>192799.79</v>
      </c>
      <c r="M27" t="s">
        <v>77</v>
      </c>
    </row>
    <row r="28" ht="44.25" customHeight="1" spans="1:12">
      <c r="A28" s="6"/>
      <c r="B28" s="6">
        <v>25</v>
      </c>
      <c r="C28" s="7" t="s">
        <v>78</v>
      </c>
      <c r="D28" s="7" t="s">
        <v>79</v>
      </c>
      <c r="E28" s="7" t="s">
        <v>80</v>
      </c>
      <c r="F28" s="7" t="s">
        <v>17</v>
      </c>
      <c r="G28" s="7">
        <v>4.224455</v>
      </c>
      <c r="H28" s="7">
        <v>4.5</v>
      </c>
      <c r="I28" s="13">
        <v>44182.6044212963</v>
      </c>
      <c r="J28" s="14" t="s">
        <v>26</v>
      </c>
      <c r="K28" s="15">
        <v>1.795799</v>
      </c>
      <c r="L28" s="15">
        <v>109289.54</v>
      </c>
    </row>
    <row r="29" ht="26.25" customHeight="1" spans="1:12">
      <c r="A29" s="6"/>
      <c r="B29" s="6">
        <v>26</v>
      </c>
      <c r="C29" s="7" t="s">
        <v>81</v>
      </c>
      <c r="D29" s="7" t="s">
        <v>82</v>
      </c>
      <c r="E29" s="7" t="s">
        <v>83</v>
      </c>
      <c r="F29" s="7" t="s">
        <v>17</v>
      </c>
      <c r="G29" s="7">
        <v>0.28767</v>
      </c>
      <c r="H29" s="7">
        <v>5</v>
      </c>
      <c r="I29" s="13">
        <v>44200.4202893519</v>
      </c>
      <c r="J29" s="14" t="s">
        <v>84</v>
      </c>
      <c r="K29" s="15">
        <v>0.28767</v>
      </c>
      <c r="L29" s="15">
        <v>0</v>
      </c>
    </row>
    <row r="30" ht="41.25" customHeight="1" spans="1:12">
      <c r="A30" s="6"/>
      <c r="B30" s="6">
        <v>27</v>
      </c>
      <c r="C30" s="7" t="s">
        <v>85</v>
      </c>
      <c r="D30" s="7" t="s">
        <v>86</v>
      </c>
      <c r="E30" s="7" t="s">
        <v>87</v>
      </c>
      <c r="F30" s="7" t="s">
        <v>17</v>
      </c>
      <c r="G30" s="7">
        <v>0.32942</v>
      </c>
      <c r="H30" s="7">
        <v>5.5</v>
      </c>
      <c r="I30" s="13">
        <v>44357.4099189815</v>
      </c>
      <c r="J30" s="14" t="s">
        <v>26</v>
      </c>
      <c r="K30" s="15">
        <v>0.32942</v>
      </c>
      <c r="L30" s="15">
        <v>0</v>
      </c>
    </row>
    <row r="31" ht="42" customHeight="1" spans="1:12">
      <c r="A31" s="6"/>
      <c r="B31" s="6">
        <v>28</v>
      </c>
      <c r="C31" s="7" t="s">
        <v>88</v>
      </c>
      <c r="D31" s="7" t="s">
        <v>89</v>
      </c>
      <c r="E31" s="7" t="s">
        <v>90</v>
      </c>
      <c r="F31" s="7" t="s">
        <v>17</v>
      </c>
      <c r="G31" s="7">
        <v>4.533333</v>
      </c>
      <c r="H31" s="7">
        <v>3.5</v>
      </c>
      <c r="I31" s="13">
        <v>44558</v>
      </c>
      <c r="J31" s="14" t="s">
        <v>18</v>
      </c>
      <c r="K31" s="15">
        <v>4.533333</v>
      </c>
      <c r="L31" s="15">
        <v>0</v>
      </c>
    </row>
    <row r="32" ht="40.5" customHeight="1" spans="1:12">
      <c r="A32" s="6"/>
      <c r="B32" s="6">
        <v>29</v>
      </c>
      <c r="C32" s="7" t="s">
        <v>91</v>
      </c>
      <c r="D32" s="7" t="s">
        <v>92</v>
      </c>
      <c r="E32" s="7" t="s">
        <v>90</v>
      </c>
      <c r="F32" s="7" t="s">
        <v>17</v>
      </c>
      <c r="G32" s="7">
        <v>3.562686</v>
      </c>
      <c r="H32" s="7">
        <v>4</v>
      </c>
      <c r="I32" s="13">
        <v>44558</v>
      </c>
      <c r="J32" s="14" t="s">
        <v>18</v>
      </c>
      <c r="K32" s="15">
        <v>3.562686</v>
      </c>
      <c r="L32" s="15">
        <v>0</v>
      </c>
    </row>
    <row r="33" ht="27" customHeight="1" spans="1:13">
      <c r="A33" s="6"/>
      <c r="B33" s="6">
        <v>30</v>
      </c>
      <c r="C33" s="7" t="s">
        <v>93</v>
      </c>
      <c r="D33" s="7" t="s">
        <v>94</v>
      </c>
      <c r="E33" s="7" t="s">
        <v>95</v>
      </c>
      <c r="F33" s="7" t="s">
        <v>17</v>
      </c>
      <c r="G33" s="7">
        <v>0.146759</v>
      </c>
      <c r="H33" s="7">
        <v>4.5</v>
      </c>
      <c r="I33" s="13">
        <v>44718.9183912037</v>
      </c>
      <c r="J33" s="14" t="s">
        <v>26</v>
      </c>
      <c r="K33" s="15">
        <v>0.146759</v>
      </c>
      <c r="L33" s="15">
        <v>0</v>
      </c>
      <c r="M33" s="1"/>
    </row>
    <row r="34" ht="39" customHeight="1" spans="1:13">
      <c r="A34" s="6"/>
      <c r="B34" s="6">
        <v>31</v>
      </c>
      <c r="C34" s="7" t="s">
        <v>96</v>
      </c>
      <c r="D34" s="7" t="s">
        <v>97</v>
      </c>
      <c r="E34" s="7" t="s">
        <v>98</v>
      </c>
      <c r="F34" s="7" t="s">
        <v>17</v>
      </c>
      <c r="G34" s="7">
        <v>3.840558</v>
      </c>
      <c r="H34" s="7">
        <v>3.5</v>
      </c>
      <c r="I34" s="13">
        <v>44902</v>
      </c>
      <c r="J34" s="14" t="s">
        <v>18</v>
      </c>
      <c r="K34" s="15">
        <v>3.840558</v>
      </c>
      <c r="L34" s="15">
        <v>0</v>
      </c>
      <c r="M34" s="1"/>
    </row>
    <row r="35" ht="36" customHeight="1" spans="1:13">
      <c r="A35" s="6"/>
      <c r="B35" s="6">
        <v>32</v>
      </c>
      <c r="C35" s="7" t="s">
        <v>99</v>
      </c>
      <c r="D35" s="7" t="s">
        <v>100</v>
      </c>
      <c r="E35" s="7" t="s">
        <v>101</v>
      </c>
      <c r="F35" s="7" t="s">
        <v>17</v>
      </c>
      <c r="G35" s="7">
        <v>1.034203</v>
      </c>
      <c r="H35" s="7">
        <v>4</v>
      </c>
      <c r="I35" s="13">
        <v>45145</v>
      </c>
      <c r="J35" s="14" t="s">
        <v>18</v>
      </c>
      <c r="K35" s="15">
        <v>1.034203</v>
      </c>
      <c r="L35" s="15">
        <v>0</v>
      </c>
      <c r="M35" s="1"/>
    </row>
    <row r="36" ht="33" customHeight="1" spans="1:12">
      <c r="A36" s="6"/>
      <c r="B36" s="6">
        <v>33</v>
      </c>
      <c r="C36" s="7" t="s">
        <v>102</v>
      </c>
      <c r="D36" s="7" t="s">
        <v>103</v>
      </c>
      <c r="E36" s="7" t="s">
        <v>104</v>
      </c>
      <c r="F36" s="7" t="s">
        <v>17</v>
      </c>
      <c r="G36" s="7">
        <v>0.73851</v>
      </c>
      <c r="H36" s="7">
        <v>3</v>
      </c>
      <c r="I36" s="13">
        <v>45275</v>
      </c>
      <c r="J36" s="14" t="s">
        <v>18</v>
      </c>
      <c r="K36" s="15">
        <v>0.73851</v>
      </c>
      <c r="L36" s="15">
        <v>0</v>
      </c>
    </row>
    <row r="37" ht="33" customHeight="1" spans="1:12">
      <c r="A37" s="6"/>
      <c r="B37" s="6">
        <v>34</v>
      </c>
      <c r="C37" s="7" t="s">
        <v>105</v>
      </c>
      <c r="D37" s="7" t="s">
        <v>106</v>
      </c>
      <c r="E37" s="7" t="s">
        <v>107</v>
      </c>
      <c r="F37" s="7" t="s">
        <v>17</v>
      </c>
      <c r="G37" s="9">
        <v>5.453444</v>
      </c>
      <c r="H37" s="7">
        <v>4.5</v>
      </c>
      <c r="I37" s="7" t="s">
        <v>108</v>
      </c>
      <c r="J37" s="14" t="s">
        <v>18</v>
      </c>
      <c r="K37" s="7">
        <v>4.5</v>
      </c>
      <c r="L37" s="15">
        <v>0</v>
      </c>
    </row>
    <row r="38" ht="41" customHeight="1" spans="1:12">
      <c r="A38" s="6"/>
      <c r="B38" s="6">
        <v>35</v>
      </c>
      <c r="C38" s="7" t="s">
        <v>109</v>
      </c>
      <c r="D38" s="7" t="s">
        <v>110</v>
      </c>
      <c r="E38" s="7" t="s">
        <v>111</v>
      </c>
      <c r="F38" s="7" t="s">
        <v>17</v>
      </c>
      <c r="G38" s="9">
        <v>3.866698</v>
      </c>
      <c r="H38" s="7">
        <v>3</v>
      </c>
      <c r="I38" s="7" t="s">
        <v>112</v>
      </c>
      <c r="J38" s="14" t="s">
        <v>18</v>
      </c>
      <c r="K38" s="9">
        <v>3.866698</v>
      </c>
      <c r="L38" s="21">
        <v>0</v>
      </c>
    </row>
    <row r="39" ht="45" customHeight="1" spans="1:12">
      <c r="A39" s="6"/>
      <c r="B39" s="6">
        <v>36</v>
      </c>
      <c r="C39" s="7" t="s">
        <v>113</v>
      </c>
      <c r="D39" s="7" t="s">
        <v>114</v>
      </c>
      <c r="E39" s="7" t="s">
        <v>115</v>
      </c>
      <c r="F39" s="7" t="s">
        <v>17</v>
      </c>
      <c r="G39" s="9">
        <v>2.710444</v>
      </c>
      <c r="H39" s="7">
        <v>3</v>
      </c>
      <c r="I39" s="7" t="s">
        <v>112</v>
      </c>
      <c r="J39" s="14" t="s">
        <v>18</v>
      </c>
      <c r="K39" s="9">
        <v>2.710444</v>
      </c>
      <c r="L39" s="21">
        <v>0</v>
      </c>
    </row>
    <row r="40" ht="14.25" customHeight="1" spans="1:2">
      <c r="A40" s="10"/>
      <c r="B40" s="10"/>
    </row>
    <row r="41" ht="14.25" customHeight="1" spans="1:3">
      <c r="A41" s="10"/>
      <c r="B41" s="10"/>
      <c r="C41" s="10"/>
    </row>
    <row r="43" spans="7:11">
      <c r="G43" s="11"/>
      <c r="K43" s="11"/>
    </row>
    <row r="48" spans="11:11">
      <c r="K48" s="11"/>
    </row>
  </sheetData>
  <autoFilter ref="A3:M39">
    <extLst/>
  </autoFilter>
  <mergeCells count="10">
    <mergeCell ref="A40:B40"/>
    <mergeCell ref="A41:C41"/>
    <mergeCell ref="A4:A39"/>
    <mergeCell ref="C4:C5"/>
    <mergeCell ref="C6:C10"/>
    <mergeCell ref="K8:K10"/>
    <mergeCell ref="K22:K24"/>
    <mergeCell ref="L8:L10"/>
    <mergeCell ref="L22:L24"/>
    <mergeCell ref="A1:L2"/>
  </mergeCells>
  <pageMargins left="0.354330708661417" right="0.354330708661417" top="0.275590551181102" bottom="0.275590551181102" header="0" footer="0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2023-12-25T03:17:00Z</dcterms:created>
  <cp:lastPrinted>2024-01-10T01:27:00Z</cp:lastPrinted>
  <dcterms:modified xsi:type="dcterms:W3CDTF">2025-04-14T06:53:58Z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D1DD58D1BE9446AF9DA6485909762EA4_13</vt:lpwstr>
  </property>
  <property fmtid="{D5CDD505-2E9C-101B-9397-08002B2CF9AE}" pid="3" name="KSOProductBuildVer">
    <vt:lpwstr>2052-11.8.2.8411</vt:lpwstr>
  </property>
</Properties>
</file>