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 sheetId="1" r:id="rId1"/>
    <sheet name="附件2" sheetId="2" r:id="rId2"/>
    <sheet name="附件3" sheetId="3" r:id="rId3"/>
    <sheet name="附件4" sheetId="4" r:id="rId4"/>
    <sheet name="附件5" sheetId="5" r:id="rId5"/>
    <sheet name="附件6" sheetId="6" r:id="rId6"/>
  </sheets>
  <definedNames/>
  <calcPr fullCalcOnLoad="1"/>
</workbook>
</file>

<file path=xl/sharedStrings.xml><?xml version="1.0" encoding="utf-8"?>
<sst xmlns="http://schemas.openxmlformats.org/spreadsheetml/2006/main" count="140" uniqueCount="105">
  <si>
    <t>附件1</t>
  </si>
  <si>
    <t>提前下达2020年中央、省和市财政城乡医疗基本保险补助资金                                               安排汇总表</t>
  </si>
  <si>
    <t>单位：元</t>
  </si>
  <si>
    <t>单位</t>
  </si>
  <si>
    <t>中央财政补助资金</t>
  </si>
  <si>
    <t>省财政补助资金</t>
  </si>
  <si>
    <t>市财政补助资金</t>
  </si>
  <si>
    <t>合计</t>
  </si>
  <si>
    <t>潮安区</t>
  </si>
  <si>
    <t>饶平县</t>
  </si>
  <si>
    <t>湘桥区</t>
  </si>
  <si>
    <t>枫溪区</t>
  </si>
  <si>
    <t>附件2</t>
  </si>
  <si>
    <t>提前下达2020年中央财政城乡医疗基本保险补助资金情况表</t>
  </si>
  <si>
    <t>单位：人、元</t>
  </si>
  <si>
    <t>地区</t>
  </si>
  <si>
    <t>分档分类</t>
  </si>
  <si>
    <t>2020年参保人数（人）</t>
  </si>
  <si>
    <t>各级财政补贴资金</t>
  </si>
  <si>
    <t>中央出资                       比例（%）</t>
  </si>
  <si>
    <t>本次提前下达中央补助资金</t>
  </si>
  <si>
    <t>备注：根据我省《关于基本公共服务领域与市县共同事权和支出责任划分改革的实施方案》，城乡居民基本医疗保险补助由省财政统筹中央和省级资金，与市县财政按档次适用不同比例分担支出责任，按区域为四档。省以上财政对第一档补助100%、对第二档补助85%、对第三档补助65%、对第四档补助30%。第四档补助用中央资金安排。</t>
  </si>
  <si>
    <t>附件3</t>
  </si>
  <si>
    <t>提前下达2020年省财政城乡医疗基本保险补助资金情况表</t>
  </si>
  <si>
    <t>各级出资比例（%）</t>
  </si>
  <si>
    <t>本次提前下达                              省级补助资金</t>
  </si>
  <si>
    <t>中央</t>
  </si>
  <si>
    <t>省级</t>
  </si>
  <si>
    <t>市级</t>
  </si>
  <si>
    <t>县级</t>
  </si>
  <si>
    <t>附件4</t>
  </si>
  <si>
    <t>提前下达2020年市财政城乡医疗基本保险补助资金情况表</t>
  </si>
  <si>
    <t>县（区）</t>
  </si>
  <si>
    <t>2020年市级应配套城乡居民基本医疗保险</t>
  </si>
  <si>
    <t>本次下达资金(元）</t>
  </si>
  <si>
    <t>备注</t>
  </si>
  <si>
    <t>人数（人）</t>
  </si>
  <si>
    <t>标准（元）</t>
  </si>
  <si>
    <t>补助金额（元）</t>
  </si>
  <si>
    <t xml:space="preserve">潮安区 </t>
  </si>
  <si>
    <t>根据潮湘府报〔2009〕35号批复，市对湘桥区每人每年增加2元的补助。</t>
  </si>
  <si>
    <t>备注：参保人数按截止2019年6月30日计算。本次下达资金按全年预算90%预拨。</t>
  </si>
  <si>
    <t>附件5</t>
  </si>
  <si>
    <t>城乡居民基本医疗保险补助资金区域绩效目标表</t>
  </si>
  <si>
    <t>（2020年度）</t>
  </si>
  <si>
    <t>项目名称</t>
  </si>
  <si>
    <t>城乡居民基本医疗保险补助资金</t>
  </si>
  <si>
    <t>省份</t>
  </si>
  <si>
    <t>广东省</t>
  </si>
  <si>
    <t>省级财政部门</t>
  </si>
  <si>
    <t>广东省财政厅</t>
  </si>
  <si>
    <t>省级主管部门</t>
  </si>
  <si>
    <t>广东省医疗保障局</t>
  </si>
  <si>
    <t>资金情况（万元）</t>
  </si>
  <si>
    <t>年度资金</t>
  </si>
  <si>
    <t>其中：中央资金</t>
  </si>
  <si>
    <t>万元</t>
  </si>
  <si>
    <t>地方资金</t>
  </si>
  <si>
    <t>其他资金</t>
  </si>
  <si>
    <t>年度目标</t>
  </si>
  <si>
    <t>目标1：巩固参保率。</t>
  </si>
  <si>
    <t>目标2：稳步提高保障水平。</t>
  </si>
  <si>
    <t>目标3:实现基金收支平衡。</t>
  </si>
  <si>
    <t>目标4：逐步提高参保对象满意度。</t>
  </si>
  <si>
    <t>绩效指标</t>
  </si>
  <si>
    <t>一般指标</t>
  </si>
  <si>
    <t>二级指标</t>
  </si>
  <si>
    <t>三级指标</t>
  </si>
  <si>
    <t>指标值</t>
  </si>
  <si>
    <t>产出指标</t>
  </si>
  <si>
    <t>数量指标</t>
  </si>
  <si>
    <t>指标1：参保人数（人）</t>
  </si>
  <si>
    <t>≥  万人</t>
  </si>
  <si>
    <t>指标2：各级财政实际补助标准（元）</t>
  </si>
  <si>
    <t>≥   元</t>
  </si>
  <si>
    <t>质量指标</t>
  </si>
  <si>
    <t>指标1：以户籍人口数为基数计算的基本医保综合和参保率（%）</t>
  </si>
  <si>
    <t>≥    %</t>
  </si>
  <si>
    <t>指标2：以常住人口数为基数计算的基本参保综合参保率（%）</t>
  </si>
  <si>
    <t>指标3：重复参保人数（人）</t>
  </si>
  <si>
    <t>指标4：虚报参保人数（人）</t>
  </si>
  <si>
    <t>指标5：参保人政策范围内住院费用报销比例</t>
  </si>
  <si>
    <t>指标6：参保人住院费用实际报销比例</t>
  </si>
  <si>
    <t>指标7：实行按病种（组）、按人头付费等支付方式改革</t>
  </si>
  <si>
    <t>逐步推开</t>
  </si>
  <si>
    <t>指标8：基金滚存结合可支配月数（月）</t>
  </si>
  <si>
    <t>6-9个月</t>
  </si>
  <si>
    <t>指标9：开展门诊统筹，实行个人账户的，向门诊统筹过渡</t>
  </si>
  <si>
    <t>普遍开展</t>
  </si>
  <si>
    <t>时效指标</t>
  </si>
  <si>
    <t>指标1：当年各级财政补助资金到位率（%）</t>
  </si>
  <si>
    <t>……</t>
  </si>
  <si>
    <t>成本指标</t>
  </si>
  <si>
    <t>指标1：</t>
  </si>
  <si>
    <t>效益指标</t>
  </si>
  <si>
    <t>社会效益</t>
  </si>
  <si>
    <t>指标1：城乡居民大病保险政策范围内支付比例提高至不低于60%</t>
  </si>
  <si>
    <t>≥ 60%</t>
  </si>
  <si>
    <t>满意度</t>
  </si>
  <si>
    <t>服务对象满意度                   指标</t>
  </si>
  <si>
    <t>指标1：参保对象满意度（%）</t>
  </si>
  <si>
    <t>附件6</t>
  </si>
  <si>
    <t>提前下达2020年城乡居民基本医疗保险宣传基本经费分配情况表</t>
  </si>
  <si>
    <t>本次下达资金(万元）</t>
  </si>
  <si>
    <t>市医保局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</si>
</sst>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 "/>
    <numFmt numFmtId="179" formatCode="#,##0_ "/>
    <numFmt numFmtId="180" formatCode="0_ "/>
    <numFmt numFmtId="181" formatCode="0.00_);\(0.00\)"/>
    <numFmt numFmtId="182" formatCode="0_);\(0\)"/>
  </numFmts>
  <fonts count="28">
    <font>
      <sz val="12"/>
      <name val="宋体"/>
      <family val="0"/>
    </font>
    <font>
      <sz val="16"/>
      <name val="仿宋_GB2312"/>
      <family val="3"/>
    </font>
    <font>
      <sz val="22"/>
      <name val="方正小标宋简体"/>
      <family val="0"/>
    </font>
    <font>
      <sz val="14"/>
      <name val="仿宋_GB2312"/>
      <family val="3"/>
    </font>
    <font>
      <sz val="10"/>
      <name val="仿宋_GB2312"/>
      <family val="3"/>
    </font>
    <font>
      <sz val="10"/>
      <name val="宋体"/>
      <family val="0"/>
    </font>
    <font>
      <sz val="16"/>
      <name val="宋体"/>
      <family val="0"/>
    </font>
    <font>
      <sz val="14"/>
      <name val="宋体"/>
      <family val="0"/>
    </font>
    <font>
      <sz val="12"/>
      <name val="仿宋_GB2312"/>
      <family val="3"/>
    </font>
    <font>
      <sz val="11"/>
      <color indexed="8"/>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5"/>
      <color indexed="54"/>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9"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10"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3" borderId="0" applyNumberFormat="0" applyBorder="0" applyAlignment="0" applyProtection="0"/>
    <xf numFmtId="0" fontId="24" fillId="2" borderId="5" applyNumberFormat="0" applyAlignment="0" applyProtection="0"/>
    <xf numFmtId="0" fontId="25" fillId="2" borderId="1" applyNumberFormat="0" applyAlignment="0" applyProtection="0"/>
    <xf numFmtId="0" fontId="16" fillId="8" borderId="6" applyNumberFormat="0" applyAlignment="0" applyProtection="0"/>
    <xf numFmtId="0" fontId="9" fillId="9" borderId="0" applyNumberFormat="0" applyBorder="0" applyAlignment="0" applyProtection="0"/>
    <xf numFmtId="0" fontId="14"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0" fillId="9" borderId="0" applyNumberFormat="0" applyBorder="0" applyAlignment="0" applyProtection="0"/>
    <xf numFmtId="0" fontId="13" fillId="11" borderId="0" applyNumberFormat="0" applyBorder="0" applyAlignment="0" applyProtection="0"/>
    <xf numFmtId="0" fontId="9" fillId="12" borderId="0" applyNumberFormat="0" applyBorder="0" applyAlignment="0" applyProtection="0"/>
    <xf numFmtId="0" fontId="14"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4" fillId="16" borderId="0" applyNumberFormat="0" applyBorder="0" applyAlignment="0" applyProtection="0"/>
    <xf numFmtId="0" fontId="9"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9" fillId="4" borderId="0" applyNumberFormat="0" applyBorder="0" applyAlignment="0" applyProtection="0"/>
    <xf numFmtId="0" fontId="14" fillId="4" borderId="0" applyNumberFormat="0" applyBorder="0" applyAlignment="0" applyProtection="0"/>
  </cellStyleXfs>
  <cellXfs count="78">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176" fontId="1" fillId="0" borderId="10" xfId="0" applyNumberFormat="1" applyFont="1" applyBorder="1" applyAlignment="1">
      <alignment horizontal="center" vertical="center" wrapText="1"/>
    </xf>
    <xf numFmtId="177" fontId="1" fillId="0" borderId="9" xfId="0" applyNumberFormat="1"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vertical="center" wrapText="1"/>
    </xf>
    <xf numFmtId="0" fontId="3" fillId="0" borderId="11" xfId="0" applyFont="1" applyBorder="1" applyAlignment="1">
      <alignment horizontal="left" vertical="center"/>
    </xf>
    <xf numFmtId="0" fontId="2"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6" xfId="0" applyFont="1" applyBorder="1" applyAlignment="1">
      <alignment horizontal="left" vertical="center" wrapText="1"/>
    </xf>
    <xf numFmtId="0" fontId="4" fillId="0" borderId="1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5" fillId="0" borderId="9" xfId="0" applyFont="1" applyBorder="1" applyAlignment="1">
      <alignment horizontal="center" vertical="center" wrapText="1"/>
    </xf>
    <xf numFmtId="9" fontId="4" fillId="0" borderId="9" xfId="0" applyNumberFormat="1" applyFont="1" applyBorder="1" applyAlignment="1">
      <alignment horizontal="center" vertical="center" wrapText="1"/>
    </xf>
    <xf numFmtId="0" fontId="0" fillId="0" borderId="9" xfId="0" applyBorder="1" applyAlignment="1">
      <alignment vertical="center"/>
    </xf>
    <xf numFmtId="0" fontId="4" fillId="0" borderId="9" xfId="0" applyFont="1" applyBorder="1" applyAlignment="1">
      <alignment vertical="center" wrapText="1"/>
    </xf>
    <xf numFmtId="0" fontId="6" fillId="0" borderId="0" xfId="0" applyFont="1" applyAlignment="1">
      <alignment vertical="center"/>
    </xf>
    <xf numFmtId="0" fontId="2" fillId="0" borderId="0" xfId="0" applyFont="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lignment horizontal="center" vertical="center" wrapText="1"/>
    </xf>
    <xf numFmtId="0" fontId="1" fillId="0" borderId="20" xfId="0" applyFont="1" applyBorder="1" applyAlignment="1">
      <alignment horizontal="center" vertical="center"/>
    </xf>
    <xf numFmtId="0" fontId="1" fillId="0" borderId="10" xfId="0" applyFont="1" applyBorder="1" applyAlignment="1">
      <alignment horizontal="center" vertical="center" wrapText="1"/>
    </xf>
    <xf numFmtId="178" fontId="1" fillId="0" borderId="9" xfId="0" applyNumberFormat="1" applyFont="1" applyBorder="1" applyAlignment="1">
      <alignment horizontal="center" vertical="center"/>
    </xf>
    <xf numFmtId="179" fontId="1" fillId="0" borderId="9" xfId="0" applyNumberFormat="1" applyFont="1" applyBorder="1" applyAlignment="1">
      <alignment horizontal="center" vertical="center"/>
    </xf>
    <xf numFmtId="0" fontId="3" fillId="0" borderId="9" xfId="0" applyFont="1" applyBorder="1" applyAlignment="1">
      <alignment vertical="center" wrapText="1"/>
    </xf>
    <xf numFmtId="3" fontId="1" fillId="0" borderId="9" xfId="0" applyNumberFormat="1"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vertical="center"/>
    </xf>
    <xf numFmtId="0" fontId="0" fillId="0" borderId="0" xfId="0" applyNumberFormat="1" applyAlignment="1">
      <alignment vertical="center"/>
    </xf>
    <xf numFmtId="0" fontId="3" fillId="0" borderId="0" xfId="0" applyFont="1" applyAlignment="1">
      <alignment vertical="center"/>
    </xf>
    <xf numFmtId="0" fontId="2" fillId="0" borderId="0" xfId="0" applyNumberFormat="1" applyFont="1" applyAlignment="1">
      <alignment horizontal="center" vertical="center"/>
    </xf>
    <xf numFmtId="0" fontId="3" fillId="0" borderId="19" xfId="0" applyFont="1" applyBorder="1" applyAlignment="1">
      <alignment horizontal="right" vertical="center"/>
    </xf>
    <xf numFmtId="0" fontId="3" fillId="0" borderId="19" xfId="0" applyNumberFormat="1" applyFont="1" applyBorder="1" applyAlignment="1">
      <alignment horizontal="right" vertical="center"/>
    </xf>
    <xf numFmtId="0" fontId="1" fillId="0" borderId="9" xfId="0" applyNumberFormat="1" applyFont="1" applyBorder="1" applyAlignment="1">
      <alignment horizontal="center" vertical="center" wrapText="1"/>
    </xf>
    <xf numFmtId="179"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wrapText="1"/>
    </xf>
    <xf numFmtId="178" fontId="1" fillId="0" borderId="9" xfId="0" applyNumberFormat="1"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1" fillId="0" borderId="19" xfId="0" applyFont="1" applyBorder="1" applyAlignment="1">
      <alignment horizontal="right" vertical="center"/>
    </xf>
    <xf numFmtId="176" fontId="1" fillId="0" borderId="9" xfId="0" applyNumberFormat="1" applyFont="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Alignment="1">
      <alignment vertical="center"/>
    </xf>
    <xf numFmtId="0" fontId="2" fillId="0" borderId="0" xfId="0" applyFont="1" applyAlignment="1">
      <alignment horizontal="center" vertical="center" wrapText="1"/>
    </xf>
    <xf numFmtId="0" fontId="8" fillId="0" borderId="19" xfId="0" applyFont="1" applyBorder="1" applyAlignment="1">
      <alignment horizontal="right" vertical="center"/>
    </xf>
    <xf numFmtId="0" fontId="3" fillId="0" borderId="9" xfId="0" applyFont="1" applyBorder="1" applyAlignment="1">
      <alignment horizontal="center" vertical="center"/>
    </xf>
    <xf numFmtId="177" fontId="3" fillId="0" borderId="9" xfId="0" applyNumberFormat="1" applyFont="1" applyBorder="1" applyAlignment="1">
      <alignment horizontal="center" vertical="center"/>
    </xf>
    <xf numFmtId="181" fontId="3" fillId="0" borderId="9" xfId="0" applyNumberFormat="1" applyFont="1" applyBorder="1" applyAlignment="1">
      <alignment horizontal="center" vertical="center"/>
    </xf>
    <xf numFmtId="182" fontId="3"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0"/>
  <sheetViews>
    <sheetView tabSelected="1" workbookViewId="0" topLeftCell="A1">
      <selection activeCell="M8" sqref="M8"/>
    </sheetView>
  </sheetViews>
  <sheetFormatPr defaultColWidth="9.00390625" defaultRowHeight="14.25"/>
  <cols>
    <col min="1" max="1" width="20.375" style="0" customWidth="1"/>
    <col min="2" max="2" width="23.125" style="0" customWidth="1"/>
    <col min="3" max="3" width="22.50390625" style="0" customWidth="1"/>
    <col min="4" max="4" width="22.125" style="0" customWidth="1"/>
    <col min="5" max="5" width="23.50390625" style="0" customWidth="1"/>
  </cols>
  <sheetData>
    <row r="1" spans="1:5" ht="24.75" customHeight="1">
      <c r="A1" s="2" t="s">
        <v>0</v>
      </c>
      <c r="B1" s="71"/>
      <c r="C1" s="71"/>
      <c r="D1" s="71"/>
      <c r="E1" s="71"/>
    </row>
    <row r="2" spans="1:5" ht="15.75" customHeight="1">
      <c r="A2" s="2"/>
      <c r="B2" s="71"/>
      <c r="C2" s="71"/>
      <c r="D2" s="71"/>
      <c r="E2" s="71"/>
    </row>
    <row r="3" spans="1:5" ht="84" customHeight="1">
      <c r="A3" s="72" t="s">
        <v>1</v>
      </c>
      <c r="B3" s="72"/>
      <c r="C3" s="72"/>
      <c r="D3" s="72"/>
      <c r="E3" s="72"/>
    </row>
    <row r="4" spans="1:5" ht="15" customHeight="1">
      <c r="A4" s="73" t="s">
        <v>2</v>
      </c>
      <c r="B4" s="73"/>
      <c r="C4" s="73"/>
      <c r="D4" s="73"/>
      <c r="E4" s="73"/>
    </row>
    <row r="5" spans="1:5" ht="30.75" customHeight="1">
      <c r="A5" s="74" t="s">
        <v>3</v>
      </c>
      <c r="B5" s="74" t="s">
        <v>4</v>
      </c>
      <c r="C5" s="74" t="s">
        <v>5</v>
      </c>
      <c r="D5" s="74" t="s">
        <v>6</v>
      </c>
      <c r="E5" s="74" t="s">
        <v>7</v>
      </c>
    </row>
    <row r="6" spans="1:5" ht="30.75" customHeight="1">
      <c r="A6" s="74" t="s">
        <v>8</v>
      </c>
      <c r="B6" s="75">
        <v>146359959.92</v>
      </c>
      <c r="C6" s="75">
        <v>270098460.04</v>
      </c>
      <c r="D6" s="76">
        <v>23338755</v>
      </c>
      <c r="E6" s="75">
        <f>B6+C6+D6</f>
        <v>439797174.96000004</v>
      </c>
    </row>
    <row r="7" spans="1:5" ht="30.75" customHeight="1">
      <c r="A7" s="74" t="s">
        <v>9</v>
      </c>
      <c r="B7" s="75">
        <v>143407516.11</v>
      </c>
      <c r="C7" s="75">
        <v>336827198.4</v>
      </c>
      <c r="D7" s="77">
        <v>0</v>
      </c>
      <c r="E7" s="75">
        <f>B7+C7+D7</f>
        <v>480234714.51</v>
      </c>
    </row>
    <row r="8" spans="1:5" ht="30.75" customHeight="1">
      <c r="A8" s="74" t="s">
        <v>10</v>
      </c>
      <c r="B8" s="75">
        <v>57811075.76</v>
      </c>
      <c r="C8" s="75">
        <v>106686744.71</v>
      </c>
      <c r="D8" s="76">
        <v>9954285.3</v>
      </c>
      <c r="E8" s="75">
        <f>B8+C8+D8</f>
        <v>174452105.77</v>
      </c>
    </row>
    <row r="9" spans="1:5" ht="30.75" customHeight="1">
      <c r="A9" s="74" t="s">
        <v>11</v>
      </c>
      <c r="B9" s="75">
        <v>14861448.21</v>
      </c>
      <c r="C9" s="75">
        <v>27426003.02</v>
      </c>
      <c r="D9" s="76">
        <v>2415624.75</v>
      </c>
      <c r="E9" s="75">
        <f>B9+C9+D9</f>
        <v>44703075.980000004</v>
      </c>
    </row>
    <row r="10" spans="1:6" ht="30.75" customHeight="1">
      <c r="A10" s="74" t="s">
        <v>7</v>
      </c>
      <c r="B10" s="75">
        <v>362440000</v>
      </c>
      <c r="C10" s="75">
        <f>SUM(C6:C9)</f>
        <v>741038406.1700001</v>
      </c>
      <c r="D10" s="75">
        <f>SUM(D6:D9)</f>
        <v>35708665.05</v>
      </c>
      <c r="E10" s="75">
        <f>B10+C10+D10</f>
        <v>1139187071.22</v>
      </c>
      <c r="F10" s="71"/>
    </row>
  </sheetData>
  <sheetProtection/>
  <mergeCells count="2">
    <mergeCell ref="A3:E3"/>
    <mergeCell ref="A4:E4"/>
  </mergeCells>
  <printOptions horizontalCentered="1"/>
  <pageMargins left="0.5902777777777778" right="0.5902777777777778"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10"/>
  <sheetViews>
    <sheetView workbookViewId="0" topLeftCell="A1">
      <selection activeCell="G12" sqref="G12"/>
    </sheetView>
  </sheetViews>
  <sheetFormatPr defaultColWidth="9.00390625" defaultRowHeight="14.25"/>
  <cols>
    <col min="1" max="1" width="12.50390625" style="0" customWidth="1"/>
    <col min="2" max="2" width="13.625" style="0" customWidth="1"/>
    <col min="3" max="3" width="21.875" style="0" customWidth="1"/>
    <col min="4" max="4" width="23.00390625" style="0" customWidth="1"/>
    <col min="5" max="5" width="14.125" style="0" customWidth="1"/>
    <col min="6" max="6" width="35.75390625" style="0" customWidth="1"/>
  </cols>
  <sheetData>
    <row r="1" spans="1:2" ht="25.5" customHeight="1">
      <c r="A1" s="2" t="s">
        <v>12</v>
      </c>
      <c r="B1" s="58"/>
    </row>
    <row r="2" spans="1:6" ht="75.75" customHeight="1">
      <c r="A2" s="3" t="s">
        <v>13</v>
      </c>
      <c r="B2" s="3"/>
      <c r="C2" s="3"/>
      <c r="D2" s="3"/>
      <c r="E2" s="3"/>
      <c r="F2" s="3"/>
    </row>
    <row r="3" spans="1:6" s="43" customFormat="1" ht="21" customHeight="1">
      <c r="A3" s="68" t="s">
        <v>14</v>
      </c>
      <c r="B3" s="68"/>
      <c r="C3" s="68"/>
      <c r="D3" s="68"/>
      <c r="E3" s="68"/>
      <c r="F3" s="68"/>
    </row>
    <row r="4" spans="1:6" s="43" customFormat="1" ht="54" customHeight="1">
      <c r="A4" s="48" t="s">
        <v>15</v>
      </c>
      <c r="B4" s="48" t="s">
        <v>16</v>
      </c>
      <c r="C4" s="48" t="s">
        <v>17</v>
      </c>
      <c r="D4" s="48" t="s">
        <v>18</v>
      </c>
      <c r="E4" s="48" t="s">
        <v>19</v>
      </c>
      <c r="F4" s="48" t="s">
        <v>20</v>
      </c>
    </row>
    <row r="5" spans="1:6" s="43" customFormat="1" ht="27" customHeight="1">
      <c r="A5" s="5" t="s">
        <v>8</v>
      </c>
      <c r="B5" s="5">
        <v>2</v>
      </c>
      <c r="C5" s="5">
        <v>970530</v>
      </c>
      <c r="D5" s="5">
        <v>550</v>
      </c>
      <c r="E5" s="64">
        <v>30</v>
      </c>
      <c r="F5" s="8">
        <v>146359959.92</v>
      </c>
    </row>
    <row r="6" spans="1:6" s="43" customFormat="1" ht="27" customHeight="1">
      <c r="A6" s="5" t="s">
        <v>9</v>
      </c>
      <c r="B6" s="5">
        <v>1</v>
      </c>
      <c r="C6" s="5">
        <v>950952</v>
      </c>
      <c r="D6" s="5">
        <v>550</v>
      </c>
      <c r="E6" s="64">
        <v>30</v>
      </c>
      <c r="F6" s="8">
        <v>143407516.11</v>
      </c>
    </row>
    <row r="7" spans="1:6" s="43" customFormat="1" ht="27" customHeight="1">
      <c r="A7" s="5" t="s">
        <v>10</v>
      </c>
      <c r="B7" s="5">
        <v>2</v>
      </c>
      <c r="C7" s="5">
        <v>383352</v>
      </c>
      <c r="D7" s="5">
        <v>550</v>
      </c>
      <c r="E7" s="64">
        <v>30</v>
      </c>
      <c r="F7" s="8">
        <v>57811075.76</v>
      </c>
    </row>
    <row r="8" spans="1:6" s="43" customFormat="1" ht="27" customHeight="1">
      <c r="A8" s="5" t="s">
        <v>11</v>
      </c>
      <c r="B8" s="5">
        <v>2</v>
      </c>
      <c r="C8" s="5">
        <v>98548</v>
      </c>
      <c r="D8" s="5">
        <v>550</v>
      </c>
      <c r="E8" s="64">
        <v>30</v>
      </c>
      <c r="F8" s="8">
        <v>14861448.21</v>
      </c>
    </row>
    <row r="9" spans="1:6" s="43" customFormat="1" ht="27" customHeight="1">
      <c r="A9" s="5" t="s">
        <v>7</v>
      </c>
      <c r="B9" s="5">
        <v>2</v>
      </c>
      <c r="C9" s="5">
        <f>SUM(C5:C8)</f>
        <v>2403382</v>
      </c>
      <c r="D9" s="5"/>
      <c r="E9" s="64"/>
      <c r="F9" s="69">
        <f>SUM(F5:F8)</f>
        <v>362439999.99999994</v>
      </c>
    </row>
    <row r="10" spans="1:6" ht="65.25" customHeight="1">
      <c r="A10" s="70" t="s">
        <v>21</v>
      </c>
      <c r="B10" s="70"/>
      <c r="C10" s="70"/>
      <c r="D10" s="70"/>
      <c r="E10" s="70"/>
      <c r="F10" s="70"/>
    </row>
  </sheetData>
  <sheetProtection/>
  <mergeCells count="3">
    <mergeCell ref="A2:F2"/>
    <mergeCell ref="A3:F3"/>
    <mergeCell ref="A10:F10"/>
  </mergeCells>
  <printOptions horizontalCentered="1"/>
  <pageMargins left="0.7513888888888889" right="0.7513888888888889" top="1" bottom="1" header="0.38958333333333334"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J7" sqref="J7"/>
    </sheetView>
  </sheetViews>
  <sheetFormatPr defaultColWidth="9.00390625" defaultRowHeight="14.25"/>
  <cols>
    <col min="1" max="1" width="15.75390625" style="0" customWidth="1"/>
    <col min="2" max="2" width="13.625" style="0" customWidth="1"/>
    <col min="3" max="3" width="21.125" style="0" customWidth="1"/>
    <col min="4" max="5" width="10.375" style="0" customWidth="1"/>
    <col min="6" max="7" width="10.375" style="57" customWidth="1"/>
    <col min="8" max="8" width="26.75390625" style="0" customWidth="1"/>
  </cols>
  <sheetData>
    <row r="1" spans="1:2" ht="25.5" customHeight="1">
      <c r="A1" s="2" t="s">
        <v>22</v>
      </c>
      <c r="B1" s="58"/>
    </row>
    <row r="2" spans="1:8" ht="66" customHeight="1">
      <c r="A2" s="3" t="s">
        <v>23</v>
      </c>
      <c r="B2" s="3"/>
      <c r="C2" s="3"/>
      <c r="D2" s="3"/>
      <c r="E2" s="3"/>
      <c r="F2" s="59"/>
      <c r="G2" s="59"/>
      <c r="H2" s="3"/>
    </row>
    <row r="3" spans="1:8" ht="30" customHeight="1">
      <c r="A3" s="60" t="s">
        <v>14</v>
      </c>
      <c r="B3" s="60"/>
      <c r="C3" s="60"/>
      <c r="D3" s="60"/>
      <c r="E3" s="60"/>
      <c r="F3" s="61"/>
      <c r="G3" s="61"/>
      <c r="H3" s="60"/>
    </row>
    <row r="4" spans="1:8" s="55" customFormat="1" ht="42.75" customHeight="1">
      <c r="A4" s="48" t="s">
        <v>15</v>
      </c>
      <c r="B4" s="48" t="s">
        <v>16</v>
      </c>
      <c r="C4" s="48" t="s">
        <v>17</v>
      </c>
      <c r="D4" s="5" t="s">
        <v>24</v>
      </c>
      <c r="E4" s="5"/>
      <c r="F4" s="62"/>
      <c r="G4" s="62"/>
      <c r="H4" s="48" t="s">
        <v>25</v>
      </c>
    </row>
    <row r="5" spans="1:8" s="55" customFormat="1" ht="42.75" customHeight="1">
      <c r="A5" s="50"/>
      <c r="B5" s="50"/>
      <c r="C5" s="50"/>
      <c r="D5" s="5" t="s">
        <v>26</v>
      </c>
      <c r="E5" s="5" t="s">
        <v>27</v>
      </c>
      <c r="F5" s="62" t="s">
        <v>28</v>
      </c>
      <c r="G5" s="62" t="s">
        <v>29</v>
      </c>
      <c r="H5" s="50"/>
    </row>
    <row r="6" spans="1:8" s="55" customFormat="1" ht="30" customHeight="1">
      <c r="A6" s="5" t="s">
        <v>8</v>
      </c>
      <c r="B6" s="5">
        <v>2</v>
      </c>
      <c r="C6" s="63">
        <v>970530</v>
      </c>
      <c r="D6" s="64">
        <v>30</v>
      </c>
      <c r="E6" s="64">
        <v>55</v>
      </c>
      <c r="F6" s="62">
        <v>5</v>
      </c>
      <c r="G6" s="62">
        <v>10</v>
      </c>
      <c r="H6" s="8">
        <v>270098460.04</v>
      </c>
    </row>
    <row r="7" spans="1:8" s="55" customFormat="1" ht="30" customHeight="1">
      <c r="A7" s="5" t="s">
        <v>9</v>
      </c>
      <c r="B7" s="5">
        <v>1</v>
      </c>
      <c r="C7" s="63">
        <v>950952</v>
      </c>
      <c r="D7" s="64">
        <v>30</v>
      </c>
      <c r="E7" s="64">
        <v>70</v>
      </c>
      <c r="F7" s="62"/>
      <c r="G7" s="62"/>
      <c r="H7" s="8">
        <v>336827198.4</v>
      </c>
    </row>
    <row r="8" spans="1:8" s="55" customFormat="1" ht="30" customHeight="1">
      <c r="A8" s="5" t="s">
        <v>10</v>
      </c>
      <c r="B8" s="5">
        <v>2</v>
      </c>
      <c r="C8" s="63">
        <v>383352</v>
      </c>
      <c r="D8" s="64">
        <v>30</v>
      </c>
      <c r="E8" s="64">
        <v>55</v>
      </c>
      <c r="F8" s="62">
        <v>5</v>
      </c>
      <c r="G8" s="62">
        <v>10</v>
      </c>
      <c r="H8" s="8">
        <v>106686744.71</v>
      </c>
    </row>
    <row r="9" spans="1:8" s="55" customFormat="1" ht="30" customHeight="1">
      <c r="A9" s="5" t="s">
        <v>11</v>
      </c>
      <c r="B9" s="5">
        <v>2</v>
      </c>
      <c r="C9" s="63">
        <v>98548</v>
      </c>
      <c r="D9" s="64">
        <v>30</v>
      </c>
      <c r="E9" s="64">
        <v>55</v>
      </c>
      <c r="F9" s="62">
        <v>5</v>
      </c>
      <c r="G9" s="62">
        <v>10</v>
      </c>
      <c r="H9" s="8">
        <v>27426003.02</v>
      </c>
    </row>
    <row r="10" spans="1:8" s="55" customFormat="1" ht="30" customHeight="1">
      <c r="A10" s="5" t="s">
        <v>7</v>
      </c>
      <c r="B10" s="5">
        <v>2</v>
      </c>
      <c r="C10" s="63">
        <f>SUM(C6:C9)</f>
        <v>2403382</v>
      </c>
      <c r="D10" s="64"/>
      <c r="E10" s="64"/>
      <c r="F10" s="62"/>
      <c r="G10" s="62"/>
      <c r="H10" s="65">
        <f>SUM(H6:H9)</f>
        <v>741038406.1700001</v>
      </c>
    </row>
    <row r="11" spans="1:8" s="56" customFormat="1" ht="78.75" customHeight="1">
      <c r="A11" s="66" t="s">
        <v>21</v>
      </c>
      <c r="B11" s="66"/>
      <c r="C11" s="66"/>
      <c r="D11" s="66"/>
      <c r="E11" s="66"/>
      <c r="F11" s="67"/>
      <c r="G11" s="67"/>
      <c r="H11" s="66"/>
    </row>
  </sheetData>
  <sheetProtection/>
  <mergeCells count="8">
    <mergeCell ref="A2:H2"/>
    <mergeCell ref="A3:H3"/>
    <mergeCell ref="D4:G4"/>
    <mergeCell ref="A11:H11"/>
    <mergeCell ref="A4:A5"/>
    <mergeCell ref="B4:B5"/>
    <mergeCell ref="C4:C5"/>
    <mergeCell ref="H4:H5"/>
  </mergeCells>
  <printOptions horizontalCentered="1"/>
  <pageMargins left="0.7513888888888889" right="0.7513888888888889" top="0.6805555555555556" bottom="1" header="0.38958333333333334"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10"/>
  <sheetViews>
    <sheetView workbookViewId="0" topLeftCell="A1">
      <selection activeCell="A5" sqref="A5:IV9"/>
    </sheetView>
  </sheetViews>
  <sheetFormatPr defaultColWidth="9.00390625" defaultRowHeight="14.25"/>
  <cols>
    <col min="1" max="1" width="20.625" style="0" customWidth="1"/>
    <col min="2" max="2" width="17.375" style="0" customWidth="1"/>
    <col min="3" max="3" width="17.00390625" style="0" customWidth="1"/>
    <col min="4" max="4" width="21.875" style="0" customWidth="1"/>
    <col min="5" max="5" width="25.25390625" style="0" customWidth="1"/>
    <col min="6" max="6" width="30.50390625" style="0" customWidth="1"/>
  </cols>
  <sheetData>
    <row r="1" ht="31.5" customHeight="1">
      <c r="A1" s="2" t="s">
        <v>30</v>
      </c>
    </row>
    <row r="2" spans="1:8" ht="84.75" customHeight="1">
      <c r="A2" s="3" t="s">
        <v>31</v>
      </c>
      <c r="B2" s="3"/>
      <c r="C2" s="3"/>
      <c r="D2" s="3"/>
      <c r="E2" s="3"/>
      <c r="F2" s="3"/>
      <c r="G2" s="44"/>
      <c r="H2" s="44"/>
    </row>
    <row r="3" spans="1:6" s="43" customFormat="1" ht="37.5" customHeight="1">
      <c r="A3" s="4" t="s">
        <v>32</v>
      </c>
      <c r="B3" s="45" t="s">
        <v>33</v>
      </c>
      <c r="C3" s="46"/>
      <c r="D3" s="47"/>
      <c r="E3" s="48" t="s">
        <v>34</v>
      </c>
      <c r="F3" s="49" t="s">
        <v>35</v>
      </c>
    </row>
    <row r="4" spans="1:6" s="43" customFormat="1" ht="35.25" customHeight="1">
      <c r="A4" s="4"/>
      <c r="B4" s="4" t="s">
        <v>36</v>
      </c>
      <c r="C4" s="4" t="s">
        <v>37</v>
      </c>
      <c r="D4" s="4" t="s">
        <v>38</v>
      </c>
      <c r="E4" s="50"/>
      <c r="F4" s="6"/>
    </row>
    <row r="5" spans="1:6" s="43" customFormat="1" ht="58.5" customHeight="1">
      <c r="A5" s="4" t="s">
        <v>39</v>
      </c>
      <c r="B5" s="4">
        <v>942980</v>
      </c>
      <c r="C5" s="4">
        <v>27.5</v>
      </c>
      <c r="D5" s="51">
        <f>SUM(B5*C5)</f>
        <v>25931950</v>
      </c>
      <c r="E5" s="8">
        <f>D5*0.9</f>
        <v>23338755</v>
      </c>
      <c r="F5" s="9"/>
    </row>
    <row r="6" spans="1:6" s="43" customFormat="1" ht="58.5" customHeight="1">
      <c r="A6" s="4" t="s">
        <v>9</v>
      </c>
      <c r="B6" s="4">
        <v>871798</v>
      </c>
      <c r="C6" s="4">
        <v>0</v>
      </c>
      <c r="D6" s="52">
        <f>SUM(B6*C6)</f>
        <v>0</v>
      </c>
      <c r="E6" s="8">
        <f>D6*0.9</f>
        <v>0</v>
      </c>
      <c r="F6" s="9"/>
    </row>
    <row r="7" spans="1:6" s="43" customFormat="1" ht="58.5" customHeight="1">
      <c r="A7" s="4" t="s">
        <v>10</v>
      </c>
      <c r="B7" s="4">
        <v>374926</v>
      </c>
      <c r="C7" s="4">
        <v>29.5</v>
      </c>
      <c r="D7" s="51">
        <f>SUM(B7*C7)</f>
        <v>11060317</v>
      </c>
      <c r="E7" s="8">
        <f>D7*0.9</f>
        <v>9954285.3</v>
      </c>
      <c r="F7" s="53" t="s">
        <v>40</v>
      </c>
    </row>
    <row r="8" spans="1:6" s="43" customFormat="1" ht="58.5" customHeight="1">
      <c r="A8" s="4" t="s">
        <v>11</v>
      </c>
      <c r="B8" s="4">
        <v>97601</v>
      </c>
      <c r="C8" s="4">
        <v>27.5</v>
      </c>
      <c r="D8" s="51">
        <f>SUM(B8*C8)</f>
        <v>2684027.5</v>
      </c>
      <c r="E8" s="8">
        <f>D8*0.9</f>
        <v>2415624.75</v>
      </c>
      <c r="F8" s="9"/>
    </row>
    <row r="9" spans="1:6" s="43" customFormat="1" ht="58.5" customHeight="1">
      <c r="A9" s="4" t="s">
        <v>7</v>
      </c>
      <c r="B9" s="54">
        <f>SUM(B5:B8)</f>
        <v>2287305</v>
      </c>
      <c r="C9" s="4"/>
      <c r="D9" s="51">
        <f>SUM(D5:D8)</f>
        <v>39676294.5</v>
      </c>
      <c r="E9" s="8">
        <f>SUM(E5:E8)</f>
        <v>35708665.05</v>
      </c>
      <c r="F9" s="9"/>
    </row>
    <row r="10" spans="1:6" ht="28.5" customHeight="1">
      <c r="A10" s="11" t="s">
        <v>41</v>
      </c>
      <c r="B10" s="11"/>
      <c r="C10" s="11"/>
      <c r="D10" s="11"/>
      <c r="E10" s="11"/>
      <c r="F10" s="11"/>
    </row>
  </sheetData>
  <sheetProtection/>
  <mergeCells count="6">
    <mergeCell ref="A2:F2"/>
    <mergeCell ref="B3:D3"/>
    <mergeCell ref="A10:F10"/>
    <mergeCell ref="A3:A4"/>
    <mergeCell ref="E3:E4"/>
    <mergeCell ref="F3:F4"/>
  </mergeCells>
  <printOptions horizontalCentered="1"/>
  <pageMargins left="0.5902777777777778" right="0.5902777777777778" top="0.8027777777777778" bottom="0.9840277777777777" header="0.5118055555555555" footer="0.5118055555555555"/>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J35"/>
  <sheetViews>
    <sheetView workbookViewId="0" topLeftCell="A1">
      <selection activeCell="N30" sqref="N30"/>
    </sheetView>
  </sheetViews>
  <sheetFormatPr defaultColWidth="9.00390625" defaultRowHeight="14.25"/>
  <cols>
    <col min="1" max="1" width="7.875" style="0" customWidth="1"/>
    <col min="3" max="3" width="4.875" style="0" customWidth="1"/>
    <col min="4" max="4" width="3.875" style="0" customWidth="1"/>
    <col min="6" max="6" width="9.375" style="0" customWidth="1"/>
    <col min="8" max="8" width="5.00390625" style="0" customWidth="1"/>
    <col min="9" max="9" width="17.75390625" style="0" customWidth="1"/>
    <col min="10" max="10" width="8.75390625" style="0" customWidth="1"/>
  </cols>
  <sheetData>
    <row r="1" ht="20.25">
      <c r="A1" s="2" t="s">
        <v>42</v>
      </c>
    </row>
    <row r="2" spans="1:10" ht="55.5" customHeight="1">
      <c r="A2" s="12" t="s">
        <v>43</v>
      </c>
      <c r="B2" s="12"/>
      <c r="C2" s="12"/>
      <c r="D2" s="12"/>
      <c r="E2" s="12"/>
      <c r="F2" s="12"/>
      <c r="G2" s="12"/>
      <c r="H2" s="12"/>
      <c r="I2" s="12"/>
      <c r="J2" s="12"/>
    </row>
    <row r="3" spans="1:10" ht="15" customHeight="1">
      <c r="A3" s="13" t="s">
        <v>44</v>
      </c>
      <c r="B3" s="13"/>
      <c r="C3" s="13"/>
      <c r="D3" s="13"/>
      <c r="E3" s="13"/>
      <c r="F3" s="13"/>
      <c r="G3" s="13"/>
      <c r="H3" s="13"/>
      <c r="I3" s="13"/>
      <c r="J3" s="13"/>
    </row>
    <row r="4" spans="1:10" ht="19.5" customHeight="1">
      <c r="A4" s="14" t="s">
        <v>45</v>
      </c>
      <c r="B4" s="15"/>
      <c r="C4" s="16"/>
      <c r="D4" s="17" t="s">
        <v>46</v>
      </c>
      <c r="E4" s="17"/>
      <c r="F4" s="17"/>
      <c r="G4" s="17"/>
      <c r="H4" s="17"/>
      <c r="I4" s="17"/>
      <c r="J4" s="17"/>
    </row>
    <row r="5" spans="1:10" ht="19.5" customHeight="1">
      <c r="A5" s="14" t="s">
        <v>47</v>
      </c>
      <c r="B5" s="15"/>
      <c r="C5" s="16"/>
      <c r="D5" s="14" t="s">
        <v>48</v>
      </c>
      <c r="E5" s="15"/>
      <c r="F5" s="15"/>
      <c r="G5" s="15"/>
      <c r="H5" s="15"/>
      <c r="I5" s="15"/>
      <c r="J5" s="16"/>
    </row>
    <row r="6" spans="1:10" ht="19.5" customHeight="1">
      <c r="A6" s="14" t="s">
        <v>49</v>
      </c>
      <c r="B6" s="15"/>
      <c r="C6" s="16"/>
      <c r="D6" s="14" t="s">
        <v>50</v>
      </c>
      <c r="E6" s="15"/>
      <c r="F6" s="15"/>
      <c r="G6" s="15"/>
      <c r="H6" s="15"/>
      <c r="I6" s="15"/>
      <c r="J6" s="16"/>
    </row>
    <row r="7" spans="1:10" ht="19.5" customHeight="1">
      <c r="A7" s="14" t="s">
        <v>51</v>
      </c>
      <c r="B7" s="15"/>
      <c r="C7" s="16"/>
      <c r="D7" s="14" t="s">
        <v>52</v>
      </c>
      <c r="E7" s="15"/>
      <c r="F7" s="15"/>
      <c r="G7" s="15"/>
      <c r="H7" s="15"/>
      <c r="I7" s="15"/>
      <c r="J7" s="16"/>
    </row>
    <row r="8" spans="1:10" ht="19.5" customHeight="1">
      <c r="A8" s="17" t="s">
        <v>53</v>
      </c>
      <c r="B8" s="15" t="s">
        <v>54</v>
      </c>
      <c r="C8" s="15"/>
      <c r="D8" s="16"/>
      <c r="E8" s="14"/>
      <c r="F8" s="15"/>
      <c r="G8" s="15"/>
      <c r="H8" s="15"/>
      <c r="I8" s="15"/>
      <c r="J8" s="16"/>
    </row>
    <row r="9" spans="1:10" ht="19.5" customHeight="1">
      <c r="A9" s="17"/>
      <c r="B9" s="15" t="s">
        <v>55</v>
      </c>
      <c r="C9" s="15"/>
      <c r="D9" s="16"/>
      <c r="E9" s="14" t="s">
        <v>56</v>
      </c>
      <c r="F9" s="15"/>
      <c r="G9" s="15"/>
      <c r="H9" s="15"/>
      <c r="I9" s="15"/>
      <c r="J9" s="16"/>
    </row>
    <row r="10" spans="1:10" ht="19.5" customHeight="1">
      <c r="A10" s="17"/>
      <c r="B10" s="15" t="s">
        <v>57</v>
      </c>
      <c r="C10" s="15"/>
      <c r="D10" s="16"/>
      <c r="E10" s="14" t="s">
        <v>56</v>
      </c>
      <c r="F10" s="15"/>
      <c r="G10" s="15"/>
      <c r="H10" s="15"/>
      <c r="I10" s="15"/>
      <c r="J10" s="16"/>
    </row>
    <row r="11" spans="1:10" ht="19.5" customHeight="1">
      <c r="A11" s="17"/>
      <c r="B11" s="15" t="s">
        <v>58</v>
      </c>
      <c r="C11" s="15"/>
      <c r="D11" s="16"/>
      <c r="E11" s="14" t="s">
        <v>56</v>
      </c>
      <c r="F11" s="15"/>
      <c r="G11" s="15"/>
      <c r="H11" s="15"/>
      <c r="I11" s="15"/>
      <c r="J11" s="16"/>
    </row>
    <row r="12" spans="1:10" ht="19.5" customHeight="1">
      <c r="A12" s="17" t="s">
        <v>59</v>
      </c>
      <c r="B12" s="18" t="s">
        <v>60</v>
      </c>
      <c r="C12" s="19"/>
      <c r="D12" s="19"/>
      <c r="E12" s="19"/>
      <c r="F12" s="19"/>
      <c r="G12" s="19"/>
      <c r="H12" s="19"/>
      <c r="I12" s="19"/>
      <c r="J12" s="35"/>
    </row>
    <row r="13" spans="1:10" ht="19.5" customHeight="1">
      <c r="A13" s="17"/>
      <c r="B13" s="20" t="s">
        <v>61</v>
      </c>
      <c r="C13" s="21"/>
      <c r="D13" s="21"/>
      <c r="E13" s="21"/>
      <c r="F13" s="21"/>
      <c r="G13" s="21"/>
      <c r="H13" s="21"/>
      <c r="I13" s="21"/>
      <c r="J13" s="36"/>
    </row>
    <row r="14" spans="1:10" ht="19.5" customHeight="1">
      <c r="A14" s="17"/>
      <c r="B14" s="20" t="s">
        <v>62</v>
      </c>
      <c r="C14" s="21"/>
      <c r="D14" s="21"/>
      <c r="E14" s="21"/>
      <c r="F14" s="21"/>
      <c r="G14" s="21"/>
      <c r="H14" s="21"/>
      <c r="I14" s="21"/>
      <c r="J14" s="36"/>
    </row>
    <row r="15" spans="1:10" ht="19.5" customHeight="1">
      <c r="A15" s="17"/>
      <c r="B15" s="22" t="s">
        <v>63</v>
      </c>
      <c r="C15" s="23"/>
      <c r="D15" s="23"/>
      <c r="E15" s="23"/>
      <c r="F15" s="23"/>
      <c r="G15" s="23"/>
      <c r="H15" s="23"/>
      <c r="I15" s="23"/>
      <c r="J15" s="37"/>
    </row>
    <row r="16" spans="1:10" ht="19.5" customHeight="1">
      <c r="A16" s="24" t="s">
        <v>64</v>
      </c>
      <c r="B16" s="17" t="s">
        <v>65</v>
      </c>
      <c r="C16" s="14" t="s">
        <v>66</v>
      </c>
      <c r="D16" s="16"/>
      <c r="E16" s="14" t="s">
        <v>67</v>
      </c>
      <c r="F16" s="15"/>
      <c r="G16" s="15"/>
      <c r="H16" s="15"/>
      <c r="I16" s="16"/>
      <c r="J16" s="17" t="s">
        <v>68</v>
      </c>
    </row>
    <row r="17" spans="1:10" ht="19.5" customHeight="1">
      <c r="A17" s="25"/>
      <c r="B17" s="24" t="s">
        <v>69</v>
      </c>
      <c r="C17" s="26" t="s">
        <v>70</v>
      </c>
      <c r="D17" s="27"/>
      <c r="E17" s="28" t="s">
        <v>71</v>
      </c>
      <c r="F17" s="29"/>
      <c r="G17" s="29"/>
      <c r="H17" s="29"/>
      <c r="I17" s="38"/>
      <c r="J17" s="17" t="s">
        <v>72</v>
      </c>
    </row>
    <row r="18" spans="1:10" ht="19.5" customHeight="1">
      <c r="A18" s="25"/>
      <c r="B18" s="25"/>
      <c r="C18" s="30"/>
      <c r="D18" s="31"/>
      <c r="E18" s="28" t="s">
        <v>73</v>
      </c>
      <c r="F18" s="29"/>
      <c r="G18" s="29"/>
      <c r="H18" s="29"/>
      <c r="I18" s="38"/>
      <c r="J18" s="17" t="s">
        <v>74</v>
      </c>
    </row>
    <row r="19" spans="1:10" ht="19.5" customHeight="1">
      <c r="A19" s="25"/>
      <c r="B19" s="25"/>
      <c r="C19" s="26" t="s">
        <v>75</v>
      </c>
      <c r="D19" s="27"/>
      <c r="E19" s="28" t="s">
        <v>76</v>
      </c>
      <c r="F19" s="29"/>
      <c r="G19" s="29"/>
      <c r="H19" s="29"/>
      <c r="I19" s="38"/>
      <c r="J19" s="39" t="s">
        <v>77</v>
      </c>
    </row>
    <row r="20" spans="1:10" ht="19.5" customHeight="1">
      <c r="A20" s="25"/>
      <c r="B20" s="25"/>
      <c r="C20" s="30"/>
      <c r="D20" s="31"/>
      <c r="E20" s="28" t="s">
        <v>78</v>
      </c>
      <c r="F20" s="29"/>
      <c r="G20" s="29"/>
      <c r="H20" s="29"/>
      <c r="I20" s="38"/>
      <c r="J20" s="17" t="s">
        <v>77</v>
      </c>
    </row>
    <row r="21" spans="1:10" ht="19.5" customHeight="1">
      <c r="A21" s="25"/>
      <c r="B21" s="25"/>
      <c r="C21" s="30"/>
      <c r="D21" s="31"/>
      <c r="E21" s="28" t="s">
        <v>79</v>
      </c>
      <c r="F21" s="29"/>
      <c r="G21" s="29"/>
      <c r="H21" s="29"/>
      <c r="I21" s="38"/>
      <c r="J21" s="17">
        <v>0</v>
      </c>
    </row>
    <row r="22" spans="1:10" ht="19.5" customHeight="1">
      <c r="A22" s="25"/>
      <c r="B22" s="25"/>
      <c r="C22" s="30"/>
      <c r="D22" s="31"/>
      <c r="E22" s="28" t="s">
        <v>80</v>
      </c>
      <c r="F22" s="29"/>
      <c r="G22" s="29"/>
      <c r="H22" s="29"/>
      <c r="I22" s="38"/>
      <c r="J22" s="17">
        <v>0</v>
      </c>
    </row>
    <row r="23" spans="1:10" ht="19.5" customHeight="1">
      <c r="A23" s="25"/>
      <c r="B23" s="25"/>
      <c r="C23" s="30"/>
      <c r="D23" s="31"/>
      <c r="E23" s="28" t="s">
        <v>81</v>
      </c>
      <c r="F23" s="29"/>
      <c r="G23" s="29"/>
      <c r="H23" s="29"/>
      <c r="I23" s="38"/>
      <c r="J23" s="17" t="s">
        <v>77</v>
      </c>
    </row>
    <row r="24" spans="1:10" ht="19.5" customHeight="1">
      <c r="A24" s="25"/>
      <c r="B24" s="25"/>
      <c r="C24" s="30"/>
      <c r="D24" s="31"/>
      <c r="E24" s="28" t="s">
        <v>82</v>
      </c>
      <c r="F24" s="29"/>
      <c r="G24" s="29"/>
      <c r="H24" s="29"/>
      <c r="I24" s="38"/>
      <c r="J24" s="17" t="s">
        <v>77</v>
      </c>
    </row>
    <row r="25" spans="1:10" ht="19.5" customHeight="1">
      <c r="A25" s="25"/>
      <c r="B25" s="25"/>
      <c r="C25" s="30"/>
      <c r="D25" s="31"/>
      <c r="E25" s="28" t="s">
        <v>83</v>
      </c>
      <c r="F25" s="29"/>
      <c r="G25" s="29"/>
      <c r="H25" s="29"/>
      <c r="I25" s="38"/>
      <c r="J25" s="17" t="s">
        <v>84</v>
      </c>
    </row>
    <row r="26" spans="1:10" ht="19.5" customHeight="1">
      <c r="A26" s="25"/>
      <c r="B26" s="25"/>
      <c r="C26" s="30"/>
      <c r="D26" s="31"/>
      <c r="E26" s="28" t="s">
        <v>85</v>
      </c>
      <c r="F26" s="29"/>
      <c r="G26" s="29"/>
      <c r="H26" s="29"/>
      <c r="I26" s="38"/>
      <c r="J26" s="17" t="s">
        <v>86</v>
      </c>
    </row>
    <row r="27" spans="1:10" ht="19.5" customHeight="1">
      <c r="A27" s="25"/>
      <c r="B27" s="25"/>
      <c r="C27" s="32"/>
      <c r="D27" s="33"/>
      <c r="E27" s="28" t="s">
        <v>87</v>
      </c>
      <c r="F27" s="29"/>
      <c r="G27" s="29"/>
      <c r="H27" s="29"/>
      <c r="I27" s="38"/>
      <c r="J27" s="17" t="s">
        <v>88</v>
      </c>
    </row>
    <row r="28" spans="1:10" ht="19.5" customHeight="1">
      <c r="A28" s="25"/>
      <c r="B28" s="25"/>
      <c r="C28" s="26" t="s">
        <v>89</v>
      </c>
      <c r="D28" s="27"/>
      <c r="E28" s="28" t="s">
        <v>90</v>
      </c>
      <c r="F28" s="29"/>
      <c r="G28" s="29"/>
      <c r="H28" s="29"/>
      <c r="I28" s="38"/>
      <c r="J28" s="40">
        <v>1</v>
      </c>
    </row>
    <row r="29" spans="1:10" ht="19.5" customHeight="1">
      <c r="A29" s="25"/>
      <c r="B29" s="25"/>
      <c r="C29" s="32"/>
      <c r="D29" s="33"/>
      <c r="E29" s="28" t="s">
        <v>91</v>
      </c>
      <c r="F29" s="29"/>
      <c r="G29" s="29"/>
      <c r="H29" s="29"/>
      <c r="I29" s="38"/>
      <c r="J29" s="41"/>
    </row>
    <row r="30" spans="1:10" ht="19.5" customHeight="1">
      <c r="A30" s="25"/>
      <c r="B30" s="25"/>
      <c r="C30" s="26" t="s">
        <v>92</v>
      </c>
      <c r="D30" s="27"/>
      <c r="E30" s="28" t="s">
        <v>93</v>
      </c>
      <c r="F30" s="29"/>
      <c r="G30" s="29"/>
      <c r="H30" s="29"/>
      <c r="I30" s="38"/>
      <c r="J30" s="17"/>
    </row>
    <row r="31" spans="1:10" ht="19.5" customHeight="1">
      <c r="A31" s="25"/>
      <c r="B31" s="34"/>
      <c r="C31" s="32"/>
      <c r="D31" s="33"/>
      <c r="E31" s="28" t="s">
        <v>91</v>
      </c>
      <c r="F31" s="29"/>
      <c r="G31" s="29"/>
      <c r="H31" s="29"/>
      <c r="I31" s="38"/>
      <c r="J31" s="17"/>
    </row>
    <row r="32" spans="1:10" ht="19.5" customHeight="1">
      <c r="A32" s="25"/>
      <c r="B32" s="24" t="s">
        <v>94</v>
      </c>
      <c r="C32" s="26" t="s">
        <v>95</v>
      </c>
      <c r="D32" s="27"/>
      <c r="E32" s="28" t="s">
        <v>96</v>
      </c>
      <c r="F32" s="29"/>
      <c r="G32" s="29"/>
      <c r="H32" s="29"/>
      <c r="I32" s="38"/>
      <c r="J32" s="42" t="s">
        <v>97</v>
      </c>
    </row>
    <row r="33" spans="1:10" ht="19.5" customHeight="1">
      <c r="A33" s="25"/>
      <c r="B33" s="34"/>
      <c r="C33" s="32"/>
      <c r="D33" s="33"/>
      <c r="E33" s="28" t="s">
        <v>91</v>
      </c>
      <c r="F33" s="29"/>
      <c r="G33" s="29"/>
      <c r="H33" s="29"/>
      <c r="I33" s="38"/>
      <c r="J33" s="17"/>
    </row>
    <row r="34" spans="1:10" ht="19.5" customHeight="1">
      <c r="A34" s="25"/>
      <c r="B34" s="24" t="s">
        <v>98</v>
      </c>
      <c r="C34" s="26" t="s">
        <v>99</v>
      </c>
      <c r="D34" s="27"/>
      <c r="E34" s="14" t="s">
        <v>100</v>
      </c>
      <c r="F34" s="15"/>
      <c r="G34" s="15"/>
      <c r="H34" s="15"/>
      <c r="I34" s="16"/>
      <c r="J34" s="42" t="s">
        <v>77</v>
      </c>
    </row>
    <row r="35" spans="1:10" ht="19.5" customHeight="1">
      <c r="A35" s="34"/>
      <c r="B35" s="34"/>
      <c r="C35" s="32"/>
      <c r="D35" s="33"/>
      <c r="E35" s="17"/>
      <c r="F35" s="17"/>
      <c r="G35" s="17"/>
      <c r="H35" s="17"/>
      <c r="I35" s="17"/>
      <c r="J35" s="42"/>
    </row>
  </sheetData>
  <sheetProtection/>
  <mergeCells count="55">
    <mergeCell ref="A2:J2"/>
    <mergeCell ref="A3:J3"/>
    <mergeCell ref="A4:C4"/>
    <mergeCell ref="D4:J4"/>
    <mergeCell ref="A5:C5"/>
    <mergeCell ref="D5:J5"/>
    <mergeCell ref="A6:C6"/>
    <mergeCell ref="D6:J6"/>
    <mergeCell ref="A7:C7"/>
    <mergeCell ref="D7:J7"/>
    <mergeCell ref="B8:D8"/>
    <mergeCell ref="E8:J8"/>
    <mergeCell ref="B9:D9"/>
    <mergeCell ref="E9:J9"/>
    <mergeCell ref="B10:D10"/>
    <mergeCell ref="E10:J10"/>
    <mergeCell ref="B11:D11"/>
    <mergeCell ref="E11:J11"/>
    <mergeCell ref="B12:J12"/>
    <mergeCell ref="B13:J13"/>
    <mergeCell ref="B14:J14"/>
    <mergeCell ref="B15:J15"/>
    <mergeCell ref="C16:D16"/>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A8:A11"/>
    <mergeCell ref="A12:A15"/>
    <mergeCell ref="A16:A35"/>
    <mergeCell ref="B17:B31"/>
    <mergeCell ref="B32:B33"/>
    <mergeCell ref="B34:B35"/>
    <mergeCell ref="C30:D31"/>
    <mergeCell ref="C17:D18"/>
    <mergeCell ref="C19:D27"/>
    <mergeCell ref="C32:D33"/>
    <mergeCell ref="C34:D35"/>
    <mergeCell ref="C28:D29"/>
  </mergeCells>
  <printOptions horizontalCentered="1"/>
  <pageMargins left="0.39305555555555555" right="0.39305555555555555" top="0.6180555555555556" bottom="0.38125" header="0.38958333333333334" footer="0"/>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11"/>
  <sheetViews>
    <sheetView workbookViewId="0" topLeftCell="A1">
      <selection activeCell="B3" sqref="B3:B4"/>
    </sheetView>
  </sheetViews>
  <sheetFormatPr defaultColWidth="9.00390625" defaultRowHeight="14.25"/>
  <cols>
    <col min="1" max="1" width="27.375" style="0" customWidth="1"/>
    <col min="2" max="2" width="49.25390625" style="0" customWidth="1"/>
    <col min="3" max="3" width="38.50390625" style="0" customWidth="1"/>
  </cols>
  <sheetData>
    <row r="1" ht="31.5" customHeight="1">
      <c r="A1" s="2" t="s">
        <v>101</v>
      </c>
    </row>
    <row r="2" spans="1:3" ht="97.5" customHeight="1">
      <c r="A2" s="3" t="s">
        <v>102</v>
      </c>
      <c r="B2" s="3"/>
      <c r="C2" s="3"/>
    </row>
    <row r="3" spans="1:3" s="1" customFormat="1" ht="25.5" customHeight="1">
      <c r="A3" s="4" t="s">
        <v>32</v>
      </c>
      <c r="B3" s="5" t="s">
        <v>103</v>
      </c>
      <c r="C3" s="4" t="s">
        <v>35</v>
      </c>
    </row>
    <row r="4" spans="1:3" s="1" customFormat="1" ht="19.5" customHeight="1">
      <c r="A4" s="4"/>
      <c r="B4" s="5"/>
      <c r="C4" s="4"/>
    </row>
    <row r="5" spans="1:3" s="1" customFormat="1" ht="40.5" customHeight="1">
      <c r="A5" s="6" t="s">
        <v>104</v>
      </c>
      <c r="B5" s="7">
        <v>15</v>
      </c>
      <c r="C5" s="6"/>
    </row>
    <row r="6" spans="1:3" s="1" customFormat="1" ht="40.5" customHeight="1">
      <c r="A6" s="4" t="s">
        <v>39</v>
      </c>
      <c r="B6" s="8">
        <v>13</v>
      </c>
      <c r="C6" s="9"/>
    </row>
    <row r="7" spans="1:3" s="1" customFormat="1" ht="40.5" customHeight="1">
      <c r="A7" s="4" t="s">
        <v>9</v>
      </c>
      <c r="B7" s="8">
        <v>12</v>
      </c>
      <c r="C7" s="9"/>
    </row>
    <row r="8" spans="1:3" s="1" customFormat="1" ht="40.5" customHeight="1">
      <c r="A8" s="4" t="s">
        <v>10</v>
      </c>
      <c r="B8" s="8">
        <v>8</v>
      </c>
      <c r="C8" s="10"/>
    </row>
    <row r="9" spans="1:3" s="1" customFormat="1" ht="40.5" customHeight="1">
      <c r="A9" s="4" t="s">
        <v>11</v>
      </c>
      <c r="B9" s="8">
        <v>2</v>
      </c>
      <c r="C9" s="9"/>
    </row>
    <row r="10" spans="1:3" s="1" customFormat="1" ht="40.5" customHeight="1">
      <c r="A10" s="4" t="s">
        <v>7</v>
      </c>
      <c r="B10" s="8">
        <f>SUM(B5:B9)</f>
        <v>50</v>
      </c>
      <c r="C10" s="9"/>
    </row>
    <row r="11" spans="1:3" ht="28.5" customHeight="1">
      <c r="A11" s="11"/>
      <c r="B11" s="11"/>
      <c r="C11" s="11"/>
    </row>
  </sheetData>
  <sheetProtection/>
  <mergeCells count="5">
    <mergeCell ref="A2:C2"/>
    <mergeCell ref="A11:C11"/>
    <mergeCell ref="A3:A4"/>
    <mergeCell ref="B3:B4"/>
    <mergeCell ref="C3:C4"/>
  </mergeCells>
  <printOptions horizontalCentered="1"/>
  <pageMargins left="0.39305555555555555" right="0.39305555555555555" top="0.9840277777777777" bottom="0.9840277777777777" header="0.5118055555555555" footer="0.5118055555555555"/>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cz_user</dc:creator>
  <cp:keywords/>
  <dc:description/>
  <cp:lastModifiedBy>cz-user</cp:lastModifiedBy>
  <cp:lastPrinted>2019-12-23T01:52:52Z</cp:lastPrinted>
  <dcterms:created xsi:type="dcterms:W3CDTF">2018-12-11T08:08:38Z</dcterms:created>
  <dcterms:modified xsi:type="dcterms:W3CDTF">2020-02-05T07:08:46Z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