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 activeTab="1"/>
  </bookViews>
  <sheets>
    <sheet name="总表" sheetId="1" r:id="rId1"/>
    <sheet name="汇总" sheetId="2" r:id="rId2"/>
    <sheet name="饶平" sheetId="3" state="hidden" r:id="rId3"/>
    <sheet name="潮安" sheetId="4" state="hidden" r:id="rId4"/>
    <sheet name="湘桥" sheetId="5" state="hidden" r:id="rId5"/>
  </sheets>
  <definedNames>
    <definedName name="_xlnm.Print_Area" localSheetId="0">总表!$A$1:$I$9</definedName>
    <definedName name="_xlnm.Print_Area" localSheetId="1">汇总!$A$1:$K$32</definedName>
  </definedNames>
  <calcPr calcId="144525"/>
</workbook>
</file>

<file path=xl/sharedStrings.xml><?xml version="1.0" encoding="utf-8"?>
<sst xmlns="http://schemas.openxmlformats.org/spreadsheetml/2006/main" count="86">
  <si>
    <t>附表1</t>
  </si>
  <si>
    <t xml:space="preserve"> 潮州市2019年（2018年度）农村水路客运成品油价格改革补助资金汇总表</t>
  </si>
  <si>
    <t>序号</t>
  </si>
  <si>
    <t>地区</t>
  </si>
  <si>
    <t>经营者家数（家）</t>
  </si>
  <si>
    <t>船舶数（艘）</t>
  </si>
  <si>
    <t>客位数（位）</t>
  </si>
  <si>
    <t>补贴项目和金额</t>
  </si>
  <si>
    <t>补贴总额（万元）</t>
  </si>
  <si>
    <t>渡工劳务补贴（万元）</t>
  </si>
  <si>
    <t>船舶维修补贴（万元）</t>
  </si>
  <si>
    <t>燃油费用补贴（万元）</t>
  </si>
  <si>
    <t>合计</t>
  </si>
  <si>
    <t>饶平县</t>
  </si>
  <si>
    <t>潮安区</t>
  </si>
  <si>
    <t>湘桥区</t>
  </si>
  <si>
    <t>附表2</t>
  </si>
  <si>
    <t>潮州市2019年（2018年度）农村水路客运成品油价格改革补助资金分配表</t>
  </si>
  <si>
    <t>序
号</t>
  </si>
  <si>
    <t>辖区</t>
  </si>
  <si>
    <t>经营者名称</t>
  </si>
  <si>
    <t>批准文号</t>
  </si>
  <si>
    <t>船舶名称</t>
  </si>
  <si>
    <t>船舶类型</t>
  </si>
  <si>
    <t>载客定额(人)</t>
  </si>
  <si>
    <t>补助金额和项目</t>
  </si>
  <si>
    <t>补助总额（万元）</t>
  </si>
  <si>
    <t>饶平</t>
  </si>
  <si>
    <t>饶平县汤溪镇北坑村委会</t>
  </si>
  <si>
    <t>饶府复[2007]2号</t>
  </si>
  <si>
    <t>粤饶平渡0023</t>
  </si>
  <si>
    <t>客渡船</t>
  </si>
  <si>
    <t>饶平县樟溪镇英粉村委会</t>
  </si>
  <si>
    <t>粤饶平渡0024</t>
  </si>
  <si>
    <t>饶平县联饶镇下寨村委会</t>
  </si>
  <si>
    <t>粤饶平渡0025</t>
  </si>
  <si>
    <t>潮安</t>
  </si>
  <si>
    <t>潮安区东凤镇东凤渡口陈舜兴</t>
  </si>
  <si>
    <t>安府[2017]35号</t>
  </si>
  <si>
    <t>粤潮州渡0050</t>
  </si>
  <si>
    <t>客渡</t>
  </si>
  <si>
    <t>潮安区东凤镇昆三渡口郑楚雄</t>
  </si>
  <si>
    <t>粤潮州渡0048</t>
  </si>
  <si>
    <t xml:space="preserve"> 潮安区东凤镇昆三渡口郑楚雄</t>
  </si>
  <si>
    <t>粤潮州渡0046</t>
  </si>
  <si>
    <t>潮安区东凤镇博士渡口郑利广</t>
  </si>
  <si>
    <t>粤潮州渡0045</t>
  </si>
  <si>
    <t>潮安区东凤镇堤边渡口陈初蓬</t>
  </si>
  <si>
    <t>粤潮州渡0063</t>
  </si>
  <si>
    <t>潮安区潮澄水运公司</t>
  </si>
  <si>
    <t>潮车渡03</t>
  </si>
  <si>
    <t>车客渡船</t>
  </si>
  <si>
    <t>潮车渡02</t>
  </si>
  <si>
    <t>潮安区庵埠镇梅龙村委会</t>
  </si>
  <si>
    <t>粤潮州渡0073</t>
  </si>
  <si>
    <t>潮安区庵埠镇大鉴渡口吴合才</t>
  </si>
  <si>
    <t>粤潮州渡0052</t>
  </si>
  <si>
    <t>潮安区归湖镇克安村委会</t>
  </si>
  <si>
    <t>粤潮州渡0072</t>
  </si>
  <si>
    <t>潮安区归湖镇金舟村委会</t>
  </si>
  <si>
    <t>粤潮州渡0068</t>
  </si>
  <si>
    <t>潮安区归湖镇西林村委员</t>
  </si>
  <si>
    <t>粤潮州渡0059</t>
  </si>
  <si>
    <t>潮安区赤凤镇韩西渡口魏锐锋</t>
  </si>
  <si>
    <t>粤潮州渡0071</t>
  </si>
  <si>
    <t>潮安区赤凤镇小松渡口黄树明</t>
  </si>
  <si>
    <t>粤潮州渡0074</t>
  </si>
  <si>
    <t>潮安区凤塘镇玉窖村委会</t>
  </si>
  <si>
    <t>粤潮州渡0056</t>
  </si>
  <si>
    <t>潮安区凤塘镇淇园村委会</t>
  </si>
  <si>
    <t>粤潮州渡0066</t>
  </si>
  <si>
    <t>潮安区江东渡口站</t>
  </si>
  <si>
    <t>粤潮州渡0040</t>
  </si>
  <si>
    <t>粤潮州渡0058</t>
  </si>
  <si>
    <t>粤潮州渡0010</t>
  </si>
  <si>
    <t>粤潮州渡0070</t>
  </si>
  <si>
    <t>湘桥</t>
  </si>
  <si>
    <t>湘桥区磷溪镇田心村委会</t>
  </si>
  <si>
    <t>安府函[2006]12号</t>
  </si>
  <si>
    <t>粤潮州渡0044</t>
  </si>
  <si>
    <t>湘桥区岗山水库管理处</t>
  </si>
  <si>
    <t>安府函[2003]2号</t>
  </si>
  <si>
    <t>粤潮州渡0035</t>
  </si>
  <si>
    <t>粤潮州渡0036</t>
  </si>
  <si>
    <t>潮安区东凤镇 东凤渡口陈舜兴</t>
  </si>
  <si>
    <t>潮安区东凤镇 昆三渡口郑楚雄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</si>
</sst>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6">
    <font>
      <sz val="11"/>
      <color theme="1"/>
      <name val="等线"/>
      <charset val="134"/>
      <scheme val="minor"/>
    </font>
    <font>
      <sz val="12"/>
      <name val="方正小标宋简体"/>
      <charset val="134"/>
    </font>
    <font>
      <sz val="14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3"/>
      <name val="方正小标宋简体"/>
      <charset val="134"/>
    </font>
    <font>
      <b/>
      <sz val="15"/>
      <name val="方正小标宋简体"/>
      <charset val="134"/>
    </font>
    <font>
      <b/>
      <sz val="11"/>
      <name val="宋体"/>
      <charset val="134"/>
    </font>
    <font>
      <b/>
      <sz val="13"/>
      <name val="宋体"/>
      <charset val="134"/>
    </font>
    <font>
      <sz val="13"/>
      <name val="宋体"/>
      <charset val="134"/>
    </font>
    <font>
      <sz val="13"/>
      <color theme="1"/>
      <name val="宋体"/>
      <charset val="134"/>
    </font>
    <font>
      <sz val="10"/>
      <name val="方正小标宋简体"/>
      <charset val="134"/>
    </font>
    <font>
      <sz val="13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32" fillId="20" borderId="13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177" fontId="8" fillId="2" borderId="0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7" fontId="7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77" fontId="8" fillId="0" borderId="0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7" fontId="12" fillId="2" borderId="2" xfId="1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177" fontId="16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view="pageBreakPreview" zoomScaleNormal="100" zoomScaleSheetLayoutView="100" workbookViewId="0">
      <selection activeCell="F18" sqref="F18"/>
    </sheetView>
  </sheetViews>
  <sheetFormatPr defaultColWidth="9" defaultRowHeight="14.25"/>
  <cols>
    <col min="1" max="1" width="7.375" style="1" customWidth="1"/>
    <col min="2" max="5" width="9" style="1"/>
    <col min="6" max="6" width="9.125" style="1"/>
    <col min="7" max="7" width="13.75" style="1" customWidth="1"/>
    <col min="8" max="8" width="9.125" style="1"/>
    <col min="9" max="9" width="17.875" style="1" customWidth="1"/>
    <col min="10" max="13" width="9" style="1"/>
    <col min="14" max="14" width="12.625" style="1"/>
    <col min="15" max="16384" width="9" style="1"/>
  </cols>
  <sheetData>
    <row r="1" ht="41" customHeight="1" spans="1:1">
      <c r="A1" s="1" t="s">
        <v>0</v>
      </c>
    </row>
    <row r="2" ht="19.5" customHeight="1" spans="1:10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70"/>
    </row>
    <row r="3" ht="16" customHeight="1" spans="1:10">
      <c r="A3" s="49"/>
      <c r="B3" s="49"/>
      <c r="C3" s="49"/>
      <c r="D3" s="49"/>
      <c r="E3" s="49"/>
      <c r="F3" s="49"/>
      <c r="G3" s="49"/>
      <c r="H3" s="49"/>
      <c r="I3" s="71"/>
      <c r="J3" s="70"/>
    </row>
    <row r="4" spans="1:9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62" t="s">
        <v>7</v>
      </c>
      <c r="G4" s="62"/>
      <c r="H4" s="62"/>
      <c r="I4" s="61" t="s">
        <v>8</v>
      </c>
    </row>
    <row r="5" ht="36" spans="1:9">
      <c r="A5" s="61"/>
      <c r="B5" s="61"/>
      <c r="C5" s="61"/>
      <c r="D5" s="61"/>
      <c r="E5" s="61"/>
      <c r="F5" s="6" t="s">
        <v>9</v>
      </c>
      <c r="G5" s="6" t="s">
        <v>10</v>
      </c>
      <c r="H5" s="6" t="s">
        <v>11</v>
      </c>
      <c r="I5" s="61"/>
    </row>
    <row r="6" ht="22" customHeight="1" spans="1:9">
      <c r="A6" s="63" t="s">
        <v>12</v>
      </c>
      <c r="B6" s="63"/>
      <c r="C6" s="64">
        <f t="shared" ref="C6:I6" si="0">SUM(C7:C9)</f>
        <v>20</v>
      </c>
      <c r="D6" s="64">
        <f t="shared" si="0"/>
        <v>26</v>
      </c>
      <c r="E6" s="64">
        <f t="shared" si="0"/>
        <v>678</v>
      </c>
      <c r="F6" s="65">
        <f t="shared" si="0"/>
        <v>31.2</v>
      </c>
      <c r="G6" s="65">
        <f t="shared" si="0"/>
        <v>20.8</v>
      </c>
      <c r="H6" s="65">
        <f t="shared" si="0"/>
        <v>46.98</v>
      </c>
      <c r="I6" s="65">
        <f t="shared" si="0"/>
        <v>98.9799999999999</v>
      </c>
    </row>
    <row r="7" ht="22" customHeight="1" spans="1:9">
      <c r="A7" s="66">
        <v>1</v>
      </c>
      <c r="B7" s="66" t="s">
        <v>13</v>
      </c>
      <c r="C7" s="66">
        <v>3</v>
      </c>
      <c r="D7" s="66">
        <v>3</v>
      </c>
      <c r="E7" s="66">
        <v>60</v>
      </c>
      <c r="F7" s="67">
        <v>3.6</v>
      </c>
      <c r="G7" s="67">
        <v>2.4</v>
      </c>
      <c r="H7" s="67">
        <v>4.15752212389381</v>
      </c>
      <c r="I7" s="72">
        <f>SUM(F7:H7)</f>
        <v>10.1575221238938</v>
      </c>
    </row>
    <row r="8" ht="22" customHeight="1" spans="1:9">
      <c r="A8" s="66">
        <v>2</v>
      </c>
      <c r="B8" s="66" t="s">
        <v>14</v>
      </c>
      <c r="C8" s="66">
        <v>15</v>
      </c>
      <c r="D8" s="68">
        <v>20</v>
      </c>
      <c r="E8" s="66">
        <v>540</v>
      </c>
      <c r="F8" s="67">
        <v>24</v>
      </c>
      <c r="G8" s="69">
        <v>16</v>
      </c>
      <c r="H8" s="69">
        <v>37.4176991150442</v>
      </c>
      <c r="I8" s="72">
        <f>SUM(F8:H8)</f>
        <v>77.4176991150442</v>
      </c>
    </row>
    <row r="9" ht="22" customHeight="1" spans="1:9">
      <c r="A9" s="66">
        <v>3</v>
      </c>
      <c r="B9" s="66" t="s">
        <v>15</v>
      </c>
      <c r="C9" s="66">
        <v>2</v>
      </c>
      <c r="D9" s="66">
        <v>3</v>
      </c>
      <c r="E9" s="66">
        <v>78</v>
      </c>
      <c r="F9" s="67">
        <v>3.6</v>
      </c>
      <c r="G9" s="69">
        <v>2.4</v>
      </c>
      <c r="H9" s="69">
        <v>5.40477876106195</v>
      </c>
      <c r="I9" s="72">
        <f>SUM(F9:H9)</f>
        <v>11.4047787610619</v>
      </c>
    </row>
  </sheetData>
  <mergeCells count="9">
    <mergeCell ref="A2:I2"/>
    <mergeCell ref="F4:H4"/>
    <mergeCell ref="A6:B6"/>
    <mergeCell ref="A4:A5"/>
    <mergeCell ref="B4:B5"/>
    <mergeCell ref="C4:C5"/>
    <mergeCell ref="D4:D5"/>
    <mergeCell ref="E4:E5"/>
    <mergeCell ref="I4:I5"/>
  </mergeCells>
  <pageMargins left="0.699305555555556" right="0.699305555555556" top="0.75" bottom="0.75" header="0.3" footer="0.3"/>
  <pageSetup paperSize="9" scale="91" orientation="portrait"/>
  <headerFooter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"/>
  <sheetViews>
    <sheetView tabSelected="1" view="pageBreakPreview" zoomScale="70" zoomScaleNormal="100" zoomScaleSheetLayoutView="70" topLeftCell="A11" workbookViewId="0">
      <selection activeCell="P25" sqref="P25"/>
    </sheetView>
  </sheetViews>
  <sheetFormatPr defaultColWidth="9" defaultRowHeight="14.25"/>
  <cols>
    <col min="1" max="2" width="3.875" style="1" customWidth="1"/>
    <col min="3" max="3" width="13.875" style="1" customWidth="1"/>
    <col min="4" max="4" width="9.875" style="1" customWidth="1"/>
    <col min="5" max="5" width="11" style="1" customWidth="1"/>
    <col min="6" max="7" width="7.875" style="1" customWidth="1"/>
    <col min="8" max="8" width="8" style="1" customWidth="1"/>
    <col min="9" max="9" width="9" style="1"/>
    <col min="10" max="10" width="11.125" style="1"/>
    <col min="11" max="11" width="8" style="1" customWidth="1"/>
    <col min="12" max="17" width="9" style="1"/>
    <col min="18" max="18" width="12.625" style="1"/>
    <col min="19" max="16384" width="9" style="1"/>
  </cols>
  <sheetData>
    <row r="1" ht="15" customHeight="1" spans="1:1">
      <c r="A1" s="1" t="s">
        <v>16</v>
      </c>
    </row>
    <row r="2" ht="22" customHeight="1" spans="1:11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24" customHeight="1" spans="1:11">
      <c r="A4" s="5" t="s">
        <v>18</v>
      </c>
      <c r="B4" s="50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/>
      <c r="J4" s="5"/>
      <c r="K4" s="5" t="s">
        <v>26</v>
      </c>
    </row>
    <row r="5" ht="42" customHeight="1" spans="1:11">
      <c r="A5" s="5"/>
      <c r="B5" s="51"/>
      <c r="C5" s="5"/>
      <c r="D5" s="5"/>
      <c r="E5" s="5"/>
      <c r="F5" s="5"/>
      <c r="G5" s="5"/>
      <c r="H5" s="6" t="s">
        <v>9</v>
      </c>
      <c r="I5" s="6" t="s">
        <v>10</v>
      </c>
      <c r="J5" s="6" t="s">
        <v>11</v>
      </c>
      <c r="K5" s="5"/>
    </row>
    <row r="6" ht="30.2" customHeight="1" spans="1:11">
      <c r="A6" s="7">
        <v>1</v>
      </c>
      <c r="B6" s="52" t="s">
        <v>27</v>
      </c>
      <c r="C6" s="8" t="s">
        <v>28</v>
      </c>
      <c r="D6" s="9" t="s">
        <v>29</v>
      </c>
      <c r="E6" s="10" t="s">
        <v>30</v>
      </c>
      <c r="F6" s="11" t="s">
        <v>31</v>
      </c>
      <c r="G6" s="11">
        <v>20</v>
      </c>
      <c r="H6" s="12">
        <v>1.2</v>
      </c>
      <c r="I6" s="16">
        <v>0.8</v>
      </c>
      <c r="J6" s="16">
        <f>46.98/678*G6</f>
        <v>1.3858407079646</v>
      </c>
      <c r="K6" s="16">
        <f t="shared" ref="K6:K33" si="0">SUM(H6:J6)</f>
        <v>3.3858407079646</v>
      </c>
    </row>
    <row r="7" ht="30.2" customHeight="1" spans="1:11">
      <c r="A7" s="7">
        <v>2</v>
      </c>
      <c r="B7" s="53"/>
      <c r="C7" s="8" t="s">
        <v>32</v>
      </c>
      <c r="D7" s="9" t="s">
        <v>29</v>
      </c>
      <c r="E7" s="10" t="s">
        <v>33</v>
      </c>
      <c r="F7" s="11" t="s">
        <v>31</v>
      </c>
      <c r="G7" s="11">
        <v>20</v>
      </c>
      <c r="H7" s="12">
        <v>1.2</v>
      </c>
      <c r="I7" s="16">
        <v>0.8</v>
      </c>
      <c r="J7" s="16">
        <f t="shared" ref="J7:J31" si="1">46.98/678*G7</f>
        <v>1.3858407079646</v>
      </c>
      <c r="K7" s="16">
        <f t="shared" si="0"/>
        <v>3.3858407079646</v>
      </c>
    </row>
    <row r="8" ht="30.2" customHeight="1" spans="1:11">
      <c r="A8" s="7">
        <v>3</v>
      </c>
      <c r="B8" s="54"/>
      <c r="C8" s="8" t="s">
        <v>34</v>
      </c>
      <c r="D8" s="9" t="s">
        <v>29</v>
      </c>
      <c r="E8" s="10" t="s">
        <v>35</v>
      </c>
      <c r="F8" s="11" t="s">
        <v>31</v>
      </c>
      <c r="G8" s="11">
        <v>20</v>
      </c>
      <c r="H8" s="12">
        <v>1.2</v>
      </c>
      <c r="I8" s="16">
        <v>0.8</v>
      </c>
      <c r="J8" s="16">
        <f t="shared" si="1"/>
        <v>1.3858407079646</v>
      </c>
      <c r="K8" s="16">
        <f t="shared" si="0"/>
        <v>3.3858407079646</v>
      </c>
    </row>
    <row r="9" ht="30.2" customHeight="1" spans="1:11">
      <c r="A9" s="7">
        <v>4</v>
      </c>
      <c r="B9" s="52" t="s">
        <v>36</v>
      </c>
      <c r="C9" s="8" t="s">
        <v>37</v>
      </c>
      <c r="D9" s="9" t="s">
        <v>38</v>
      </c>
      <c r="E9" s="10" t="s">
        <v>39</v>
      </c>
      <c r="F9" s="11" t="s">
        <v>40</v>
      </c>
      <c r="G9" s="11">
        <v>29</v>
      </c>
      <c r="H9" s="12">
        <v>1.2</v>
      </c>
      <c r="I9" s="16">
        <v>0.8</v>
      </c>
      <c r="J9" s="16">
        <f t="shared" si="1"/>
        <v>2.00946902654867</v>
      </c>
      <c r="K9" s="16">
        <f t="shared" si="0"/>
        <v>4.00946902654867</v>
      </c>
    </row>
    <row r="10" ht="30.2" customHeight="1" spans="1:11">
      <c r="A10" s="7">
        <v>5</v>
      </c>
      <c r="B10" s="53"/>
      <c r="C10" s="8" t="s">
        <v>41</v>
      </c>
      <c r="D10" s="9" t="s">
        <v>38</v>
      </c>
      <c r="E10" s="10" t="s">
        <v>42</v>
      </c>
      <c r="F10" s="11" t="s">
        <v>40</v>
      </c>
      <c r="G10" s="11">
        <v>29</v>
      </c>
      <c r="H10" s="12">
        <v>1.2</v>
      </c>
      <c r="I10" s="16">
        <v>0.8</v>
      </c>
      <c r="J10" s="16">
        <f t="shared" si="1"/>
        <v>2.00946902654867</v>
      </c>
      <c r="K10" s="16">
        <f t="shared" si="0"/>
        <v>4.00946902654867</v>
      </c>
    </row>
    <row r="11" ht="30.2" customHeight="1" spans="1:11">
      <c r="A11" s="7">
        <v>6</v>
      </c>
      <c r="B11" s="53"/>
      <c r="C11" s="8" t="s">
        <v>43</v>
      </c>
      <c r="D11" s="9" t="s">
        <v>38</v>
      </c>
      <c r="E11" s="10" t="s">
        <v>44</v>
      </c>
      <c r="F11" s="11" t="s">
        <v>40</v>
      </c>
      <c r="G11" s="11">
        <v>29</v>
      </c>
      <c r="H11" s="12">
        <v>1.2</v>
      </c>
      <c r="I11" s="16">
        <v>0.8</v>
      </c>
      <c r="J11" s="16">
        <f t="shared" si="1"/>
        <v>2.00946902654867</v>
      </c>
      <c r="K11" s="16">
        <f t="shared" si="0"/>
        <v>4.00946902654867</v>
      </c>
    </row>
    <row r="12" ht="30.2" customHeight="1" spans="1:11">
      <c r="A12" s="7">
        <v>7</v>
      </c>
      <c r="B12" s="53"/>
      <c r="C12" s="8" t="s">
        <v>45</v>
      </c>
      <c r="D12" s="9" t="s">
        <v>38</v>
      </c>
      <c r="E12" s="10" t="s">
        <v>46</v>
      </c>
      <c r="F12" s="11" t="s">
        <v>40</v>
      </c>
      <c r="G12" s="11">
        <v>29</v>
      </c>
      <c r="H12" s="12">
        <v>1.2</v>
      </c>
      <c r="I12" s="16">
        <v>0.8</v>
      </c>
      <c r="J12" s="16">
        <f t="shared" si="1"/>
        <v>2.00946902654867</v>
      </c>
      <c r="K12" s="16">
        <f t="shared" si="0"/>
        <v>4.00946902654867</v>
      </c>
    </row>
    <row r="13" ht="30.2" customHeight="1" spans="1:11">
      <c r="A13" s="7">
        <v>8</v>
      </c>
      <c r="B13" s="53"/>
      <c r="C13" s="8" t="s">
        <v>47</v>
      </c>
      <c r="D13" s="9" t="s">
        <v>38</v>
      </c>
      <c r="E13" s="10" t="s">
        <v>48</v>
      </c>
      <c r="F13" s="11" t="s">
        <v>40</v>
      </c>
      <c r="G13" s="11">
        <v>29</v>
      </c>
      <c r="H13" s="12">
        <v>1.2</v>
      </c>
      <c r="I13" s="16">
        <v>0.8</v>
      </c>
      <c r="J13" s="16">
        <f t="shared" si="1"/>
        <v>2.00946902654867</v>
      </c>
      <c r="K13" s="16">
        <f t="shared" si="0"/>
        <v>4.00946902654867</v>
      </c>
    </row>
    <row r="14" ht="30.2" customHeight="1" spans="1:11">
      <c r="A14" s="7">
        <v>9</v>
      </c>
      <c r="B14" s="53"/>
      <c r="C14" s="8" t="s">
        <v>49</v>
      </c>
      <c r="D14" s="9" t="s">
        <v>38</v>
      </c>
      <c r="E14" s="10" t="s">
        <v>50</v>
      </c>
      <c r="F14" s="11" t="s">
        <v>51</v>
      </c>
      <c r="G14" s="11">
        <v>30</v>
      </c>
      <c r="H14" s="12">
        <v>1.2</v>
      </c>
      <c r="I14" s="16">
        <v>0.8</v>
      </c>
      <c r="J14" s="16">
        <f t="shared" si="1"/>
        <v>2.0787610619469</v>
      </c>
      <c r="K14" s="16">
        <f t="shared" si="0"/>
        <v>4.0787610619469</v>
      </c>
    </row>
    <row r="15" ht="30.2" customHeight="1" spans="1:11">
      <c r="A15" s="7">
        <v>10</v>
      </c>
      <c r="B15" s="53"/>
      <c r="C15" s="8" t="s">
        <v>49</v>
      </c>
      <c r="D15" s="9" t="s">
        <v>38</v>
      </c>
      <c r="E15" s="10" t="s">
        <v>52</v>
      </c>
      <c r="F15" s="11" t="s">
        <v>51</v>
      </c>
      <c r="G15" s="11">
        <v>20</v>
      </c>
      <c r="H15" s="12">
        <v>1.2</v>
      </c>
      <c r="I15" s="16">
        <v>0.8</v>
      </c>
      <c r="J15" s="16">
        <f t="shared" si="1"/>
        <v>1.3858407079646</v>
      </c>
      <c r="K15" s="16">
        <f t="shared" si="0"/>
        <v>3.3858407079646</v>
      </c>
    </row>
    <row r="16" ht="30.2" customHeight="1" spans="1:11">
      <c r="A16" s="7">
        <v>11</v>
      </c>
      <c r="B16" s="53"/>
      <c r="C16" s="8" t="s">
        <v>53</v>
      </c>
      <c r="D16" s="9" t="s">
        <v>38</v>
      </c>
      <c r="E16" s="10" t="s">
        <v>54</v>
      </c>
      <c r="F16" s="11" t="s">
        <v>31</v>
      </c>
      <c r="G16" s="11">
        <v>29</v>
      </c>
      <c r="H16" s="12">
        <v>1.2</v>
      </c>
      <c r="I16" s="16">
        <v>0.8</v>
      </c>
      <c r="J16" s="16">
        <f t="shared" si="1"/>
        <v>2.00946902654867</v>
      </c>
      <c r="K16" s="16">
        <f t="shared" si="0"/>
        <v>4.00946902654867</v>
      </c>
    </row>
    <row r="17" ht="30.2" customHeight="1" spans="1:11">
      <c r="A17" s="7">
        <v>12</v>
      </c>
      <c r="B17" s="53"/>
      <c r="C17" s="8" t="s">
        <v>55</v>
      </c>
      <c r="D17" s="9" t="s">
        <v>38</v>
      </c>
      <c r="E17" s="10" t="s">
        <v>56</v>
      </c>
      <c r="F17" s="11" t="s">
        <v>31</v>
      </c>
      <c r="G17" s="11">
        <v>29</v>
      </c>
      <c r="H17" s="12">
        <v>1.2</v>
      </c>
      <c r="I17" s="16">
        <v>0.8</v>
      </c>
      <c r="J17" s="16">
        <f t="shared" si="1"/>
        <v>2.00946902654867</v>
      </c>
      <c r="K17" s="16">
        <f t="shared" si="0"/>
        <v>4.00946902654867</v>
      </c>
    </row>
    <row r="18" ht="30.2" customHeight="1" spans="1:11">
      <c r="A18" s="7">
        <v>13</v>
      </c>
      <c r="B18" s="53"/>
      <c r="C18" s="8" t="s">
        <v>57</v>
      </c>
      <c r="D18" s="9" t="s">
        <v>38</v>
      </c>
      <c r="E18" s="10" t="s">
        <v>58</v>
      </c>
      <c r="F18" s="11" t="s">
        <v>31</v>
      </c>
      <c r="G18" s="11">
        <v>29</v>
      </c>
      <c r="H18" s="12">
        <v>1.2</v>
      </c>
      <c r="I18" s="16">
        <v>0.8</v>
      </c>
      <c r="J18" s="16">
        <f t="shared" si="1"/>
        <v>2.00946902654867</v>
      </c>
      <c r="K18" s="16">
        <f t="shared" si="0"/>
        <v>4.00946902654867</v>
      </c>
    </row>
    <row r="19" ht="30.2" customHeight="1" spans="1:11">
      <c r="A19" s="7">
        <v>14</v>
      </c>
      <c r="B19" s="53"/>
      <c r="C19" s="8" t="s">
        <v>59</v>
      </c>
      <c r="D19" s="9" t="s">
        <v>38</v>
      </c>
      <c r="E19" s="10" t="s">
        <v>60</v>
      </c>
      <c r="F19" s="11" t="s">
        <v>31</v>
      </c>
      <c r="G19" s="11">
        <v>15</v>
      </c>
      <c r="H19" s="12">
        <v>1.2</v>
      </c>
      <c r="I19" s="16">
        <v>0.8</v>
      </c>
      <c r="J19" s="16">
        <f t="shared" si="1"/>
        <v>1.03938053097345</v>
      </c>
      <c r="K19" s="16">
        <f t="shared" si="0"/>
        <v>3.03938053097345</v>
      </c>
    </row>
    <row r="20" ht="30.2" customHeight="1" spans="1:11">
      <c r="A20" s="7">
        <v>15</v>
      </c>
      <c r="B20" s="53"/>
      <c r="C20" s="8" t="s">
        <v>61</v>
      </c>
      <c r="D20" s="9" t="s">
        <v>38</v>
      </c>
      <c r="E20" s="10" t="s">
        <v>62</v>
      </c>
      <c r="F20" s="11" t="s">
        <v>31</v>
      </c>
      <c r="G20" s="11">
        <v>20</v>
      </c>
      <c r="H20" s="12">
        <v>1.2</v>
      </c>
      <c r="I20" s="16">
        <v>0.8</v>
      </c>
      <c r="J20" s="16">
        <f t="shared" si="1"/>
        <v>1.3858407079646</v>
      </c>
      <c r="K20" s="16">
        <f t="shared" si="0"/>
        <v>3.3858407079646</v>
      </c>
    </row>
    <row r="21" ht="30.2" customHeight="1" spans="1:11">
      <c r="A21" s="7">
        <v>16</v>
      </c>
      <c r="B21" s="53"/>
      <c r="C21" s="8" t="s">
        <v>63</v>
      </c>
      <c r="D21" s="9" t="s">
        <v>38</v>
      </c>
      <c r="E21" s="10" t="s">
        <v>64</v>
      </c>
      <c r="F21" s="11" t="s">
        <v>31</v>
      </c>
      <c r="G21" s="11">
        <v>29</v>
      </c>
      <c r="H21" s="12">
        <v>1.2</v>
      </c>
      <c r="I21" s="16">
        <v>0.8</v>
      </c>
      <c r="J21" s="16">
        <f t="shared" si="1"/>
        <v>2.00946902654867</v>
      </c>
      <c r="K21" s="16">
        <f t="shared" si="0"/>
        <v>4.00946902654867</v>
      </c>
    </row>
    <row r="22" ht="30.2" customHeight="1" spans="1:11">
      <c r="A22" s="7">
        <v>17</v>
      </c>
      <c r="B22" s="53"/>
      <c r="C22" s="8" t="s">
        <v>65</v>
      </c>
      <c r="D22" s="9" t="s">
        <v>38</v>
      </c>
      <c r="E22" s="10" t="s">
        <v>66</v>
      </c>
      <c r="F22" s="11" t="s">
        <v>31</v>
      </c>
      <c r="G22" s="11">
        <v>29</v>
      </c>
      <c r="H22" s="12">
        <v>1.2</v>
      </c>
      <c r="I22" s="16">
        <v>0.8</v>
      </c>
      <c r="J22" s="16">
        <f t="shared" si="1"/>
        <v>2.00946902654867</v>
      </c>
      <c r="K22" s="16">
        <f t="shared" si="0"/>
        <v>4.00946902654867</v>
      </c>
    </row>
    <row r="23" ht="30.2" customHeight="1" spans="1:11">
      <c r="A23" s="7">
        <v>18</v>
      </c>
      <c r="B23" s="53"/>
      <c r="C23" s="8" t="s">
        <v>67</v>
      </c>
      <c r="D23" s="9" t="s">
        <v>38</v>
      </c>
      <c r="E23" s="10" t="s">
        <v>68</v>
      </c>
      <c r="F23" s="11" t="s">
        <v>31</v>
      </c>
      <c r="G23" s="11">
        <v>29</v>
      </c>
      <c r="H23" s="12">
        <v>1.2</v>
      </c>
      <c r="I23" s="16">
        <v>0.8</v>
      </c>
      <c r="J23" s="16">
        <f t="shared" si="1"/>
        <v>2.00946902654867</v>
      </c>
      <c r="K23" s="16">
        <f t="shared" si="0"/>
        <v>4.00946902654867</v>
      </c>
    </row>
    <row r="24" ht="30.2" customHeight="1" spans="1:11">
      <c r="A24" s="7">
        <v>19</v>
      </c>
      <c r="B24" s="53"/>
      <c r="C24" s="8" t="s">
        <v>69</v>
      </c>
      <c r="D24" s="9" t="s">
        <v>38</v>
      </c>
      <c r="E24" s="10" t="s">
        <v>70</v>
      </c>
      <c r="F24" s="11" t="s">
        <v>31</v>
      </c>
      <c r="G24" s="11">
        <v>20</v>
      </c>
      <c r="H24" s="12">
        <v>1.2</v>
      </c>
      <c r="I24" s="16">
        <v>0.8</v>
      </c>
      <c r="J24" s="16">
        <f t="shared" si="1"/>
        <v>1.3858407079646</v>
      </c>
      <c r="K24" s="16">
        <f t="shared" si="0"/>
        <v>3.3858407079646</v>
      </c>
    </row>
    <row r="25" ht="30.2" customHeight="1" spans="1:11">
      <c r="A25" s="7">
        <v>20</v>
      </c>
      <c r="B25" s="53"/>
      <c r="C25" s="8" t="s">
        <v>71</v>
      </c>
      <c r="D25" s="9" t="s">
        <v>38</v>
      </c>
      <c r="E25" s="10" t="s">
        <v>72</v>
      </c>
      <c r="F25" s="11" t="s">
        <v>31</v>
      </c>
      <c r="G25" s="11">
        <v>29</v>
      </c>
      <c r="H25" s="12">
        <v>1.2</v>
      </c>
      <c r="I25" s="16">
        <v>0.8</v>
      </c>
      <c r="J25" s="16">
        <f t="shared" si="1"/>
        <v>2.00946902654867</v>
      </c>
      <c r="K25" s="16">
        <f t="shared" si="0"/>
        <v>4.00946902654867</v>
      </c>
    </row>
    <row r="26" ht="30.2" customHeight="1" spans="1:11">
      <c r="A26" s="7">
        <v>21</v>
      </c>
      <c r="B26" s="53"/>
      <c r="C26" s="8" t="s">
        <v>71</v>
      </c>
      <c r="D26" s="9" t="s">
        <v>38</v>
      </c>
      <c r="E26" s="10" t="s">
        <v>73</v>
      </c>
      <c r="F26" s="11" t="s">
        <v>31</v>
      </c>
      <c r="G26" s="11">
        <v>29</v>
      </c>
      <c r="H26" s="12">
        <v>1.2</v>
      </c>
      <c r="I26" s="16">
        <v>0.8</v>
      </c>
      <c r="J26" s="16">
        <f t="shared" si="1"/>
        <v>2.00946902654867</v>
      </c>
      <c r="K26" s="16">
        <f t="shared" si="0"/>
        <v>4.00946902654867</v>
      </c>
    </row>
    <row r="27" ht="30.2" customHeight="1" spans="1:11">
      <c r="A27" s="7">
        <v>22</v>
      </c>
      <c r="B27" s="53"/>
      <c r="C27" s="8" t="s">
        <v>71</v>
      </c>
      <c r="D27" s="9" t="s">
        <v>38</v>
      </c>
      <c r="E27" s="10" t="s">
        <v>74</v>
      </c>
      <c r="F27" s="11" t="s">
        <v>31</v>
      </c>
      <c r="G27" s="11">
        <v>29</v>
      </c>
      <c r="H27" s="12">
        <v>1.2</v>
      </c>
      <c r="I27" s="16">
        <v>0.8</v>
      </c>
      <c r="J27" s="16">
        <f t="shared" si="1"/>
        <v>2.00946902654867</v>
      </c>
      <c r="K27" s="16">
        <f t="shared" si="0"/>
        <v>4.00946902654867</v>
      </c>
    </row>
    <row r="28" ht="30.2" customHeight="1" spans="1:11">
      <c r="A28" s="7">
        <v>23</v>
      </c>
      <c r="B28" s="53"/>
      <c r="C28" s="8" t="s">
        <v>71</v>
      </c>
      <c r="D28" s="9" t="s">
        <v>38</v>
      </c>
      <c r="E28" s="10" t="s">
        <v>75</v>
      </c>
      <c r="F28" s="11" t="s">
        <v>31</v>
      </c>
      <c r="G28" s="11">
        <v>29</v>
      </c>
      <c r="H28" s="12">
        <v>1.2</v>
      </c>
      <c r="I28" s="16">
        <v>0.8</v>
      </c>
      <c r="J28" s="16">
        <f t="shared" si="1"/>
        <v>2.00946902654867</v>
      </c>
      <c r="K28" s="16">
        <f t="shared" si="0"/>
        <v>4.00946902654867</v>
      </c>
    </row>
    <row r="29" ht="30.2" customHeight="1" spans="1:11">
      <c r="A29" s="7">
        <v>24</v>
      </c>
      <c r="B29" s="52" t="s">
        <v>76</v>
      </c>
      <c r="C29" s="8" t="s">
        <v>77</v>
      </c>
      <c r="D29" s="9" t="s">
        <v>78</v>
      </c>
      <c r="E29" s="10" t="s">
        <v>79</v>
      </c>
      <c r="F29" s="11" t="s">
        <v>31</v>
      </c>
      <c r="G29" s="11">
        <v>29</v>
      </c>
      <c r="H29" s="12">
        <v>1.2</v>
      </c>
      <c r="I29" s="16">
        <v>0.8</v>
      </c>
      <c r="J29" s="16">
        <f t="shared" si="1"/>
        <v>2.00946902654867</v>
      </c>
      <c r="K29" s="16">
        <f t="shared" si="0"/>
        <v>4.00946902654867</v>
      </c>
    </row>
    <row r="30" ht="30.2" customHeight="1" spans="1:11">
      <c r="A30" s="7">
        <v>25</v>
      </c>
      <c r="B30" s="53"/>
      <c r="C30" s="8" t="s">
        <v>80</v>
      </c>
      <c r="D30" s="8" t="s">
        <v>81</v>
      </c>
      <c r="E30" s="11" t="s">
        <v>82</v>
      </c>
      <c r="F30" s="8" t="s">
        <v>31</v>
      </c>
      <c r="G30" s="8">
        <v>29</v>
      </c>
      <c r="H30" s="12">
        <v>1.2</v>
      </c>
      <c r="I30" s="16">
        <v>0.8</v>
      </c>
      <c r="J30" s="16">
        <f t="shared" si="1"/>
        <v>2.00946902654867</v>
      </c>
      <c r="K30" s="16">
        <f t="shared" si="0"/>
        <v>4.00946902654867</v>
      </c>
    </row>
    <row r="31" ht="30.2" customHeight="1" spans="1:11">
      <c r="A31" s="7">
        <v>26</v>
      </c>
      <c r="B31" s="54"/>
      <c r="C31" s="8" t="s">
        <v>80</v>
      </c>
      <c r="D31" s="8" t="s">
        <v>81</v>
      </c>
      <c r="E31" s="11" t="s">
        <v>83</v>
      </c>
      <c r="F31" s="8" t="s">
        <v>31</v>
      </c>
      <c r="G31" s="8">
        <v>20</v>
      </c>
      <c r="H31" s="12">
        <v>1.2</v>
      </c>
      <c r="I31" s="16">
        <v>0.8</v>
      </c>
      <c r="J31" s="16">
        <f t="shared" si="1"/>
        <v>1.3858407079646</v>
      </c>
      <c r="K31" s="16">
        <f t="shared" si="0"/>
        <v>3.3858407079646</v>
      </c>
    </row>
    <row r="32" ht="24" customHeight="1" spans="1:11">
      <c r="A32" s="55" t="s">
        <v>12</v>
      </c>
      <c r="B32" s="56"/>
      <c r="C32" s="57"/>
      <c r="D32" s="58"/>
      <c r="E32" s="58"/>
      <c r="F32" s="58"/>
      <c r="G32" s="59">
        <f>SUM(G6:G31)</f>
        <v>678</v>
      </c>
      <c r="H32" s="16">
        <f>SUM(H6:H31)</f>
        <v>31.2</v>
      </c>
      <c r="I32" s="16">
        <f>SUM(I6:I31)</f>
        <v>20.8</v>
      </c>
      <c r="J32" s="16">
        <f>SUM(J6:J31)</f>
        <v>46.98</v>
      </c>
      <c r="K32" s="16">
        <f>SUM(K6:K31)</f>
        <v>98.98</v>
      </c>
    </row>
  </sheetData>
  <mergeCells count="15">
    <mergeCell ref="A2:K2"/>
    <mergeCell ref="A3:K3"/>
    <mergeCell ref="H4:J4"/>
    <mergeCell ref="A32:C32"/>
    <mergeCell ref="A4:A5"/>
    <mergeCell ref="B4:B5"/>
    <mergeCell ref="B6:B8"/>
    <mergeCell ref="B9:B28"/>
    <mergeCell ref="B29:B31"/>
    <mergeCell ref="C4:C5"/>
    <mergeCell ref="D4:D5"/>
    <mergeCell ref="E4:E5"/>
    <mergeCell ref="F4:F5"/>
    <mergeCell ref="G4:G5"/>
    <mergeCell ref="K4:K5"/>
  </mergeCells>
  <pageMargins left="0.471527777777778" right="0.15625" top="0.432638888888889" bottom="0" header="0.235416666666667" footer="0.354166666666667"/>
  <pageSetup paperSize="9" scale="99" fitToWidth="0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workbookViewId="0">
      <selection activeCell="F6" sqref="F6"/>
    </sheetView>
  </sheetViews>
  <sheetFormatPr defaultColWidth="9" defaultRowHeight="14.25"/>
  <cols>
    <col min="1" max="1" width="3.5" customWidth="1"/>
    <col min="2" max="2" width="10.75" customWidth="1"/>
    <col min="4" max="4" width="12" customWidth="1"/>
    <col min="5" max="5" width="8.375" customWidth="1"/>
    <col min="6" max="6" width="7.875" customWidth="1"/>
    <col min="9" max="10" width="11.125"/>
  </cols>
  <sheetData>
    <row r="1" spans="1:10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ht="24" customHeight="1" spans="1:10">
      <c r="A3" s="25" t="s">
        <v>18</v>
      </c>
      <c r="B3" s="25" t="s">
        <v>20</v>
      </c>
      <c r="C3" s="25" t="s">
        <v>21</v>
      </c>
      <c r="D3" s="25" t="s">
        <v>22</v>
      </c>
      <c r="E3" s="25" t="s">
        <v>23</v>
      </c>
      <c r="F3" s="25" t="s">
        <v>24</v>
      </c>
      <c r="G3" s="25" t="s">
        <v>25</v>
      </c>
      <c r="H3" s="25"/>
      <c r="I3" s="25"/>
      <c r="J3" s="42" t="s">
        <v>26</v>
      </c>
    </row>
    <row r="4" ht="36" spans="1:10">
      <c r="A4" s="25"/>
      <c r="B4" s="25"/>
      <c r="C4" s="25"/>
      <c r="D4" s="25"/>
      <c r="E4" s="25"/>
      <c r="F4" s="25"/>
      <c r="G4" s="6" t="s">
        <v>9</v>
      </c>
      <c r="H4" s="6" t="s">
        <v>10</v>
      </c>
      <c r="I4" s="6" t="s">
        <v>11</v>
      </c>
      <c r="J4" s="42"/>
    </row>
    <row r="5" ht="24" spans="1:10">
      <c r="A5" s="44">
        <v>1</v>
      </c>
      <c r="B5" s="45" t="s">
        <v>28</v>
      </c>
      <c r="C5" s="46" t="s">
        <v>29</v>
      </c>
      <c r="D5" s="26" t="s">
        <v>30</v>
      </c>
      <c r="E5" s="29" t="s">
        <v>31</v>
      </c>
      <c r="F5" s="29">
        <v>20</v>
      </c>
      <c r="G5" s="47">
        <v>1.2</v>
      </c>
      <c r="H5" s="47">
        <v>0.8</v>
      </c>
      <c r="I5" s="30">
        <f>46.98/678*F5</f>
        <v>1.3858407079646</v>
      </c>
      <c r="J5" s="48">
        <f>SUM(G5:I5)</f>
        <v>3.3858407079646</v>
      </c>
    </row>
    <row r="6" ht="24" spans="1:10">
      <c r="A6" s="44">
        <v>2</v>
      </c>
      <c r="B6" s="45" t="s">
        <v>32</v>
      </c>
      <c r="C6" s="46" t="s">
        <v>29</v>
      </c>
      <c r="D6" s="26" t="s">
        <v>33</v>
      </c>
      <c r="E6" s="29" t="s">
        <v>31</v>
      </c>
      <c r="F6" s="29">
        <v>20</v>
      </c>
      <c r="G6" s="47">
        <v>1.2</v>
      </c>
      <c r="H6" s="47">
        <v>0.8</v>
      </c>
      <c r="I6" s="30">
        <f>46.98/678*F6</f>
        <v>1.3858407079646</v>
      </c>
      <c r="J6" s="48">
        <f>SUM(G6:I6)</f>
        <v>3.3858407079646</v>
      </c>
    </row>
    <row r="7" ht="24" spans="1:10">
      <c r="A7" s="44">
        <v>3</v>
      </c>
      <c r="B7" s="45" t="s">
        <v>34</v>
      </c>
      <c r="C7" s="46" t="s">
        <v>29</v>
      </c>
      <c r="D7" s="26" t="s">
        <v>35</v>
      </c>
      <c r="E7" s="29" t="s">
        <v>31</v>
      </c>
      <c r="F7" s="29">
        <v>20</v>
      </c>
      <c r="G7" s="47">
        <v>1.2</v>
      </c>
      <c r="H7" s="47">
        <v>0.8</v>
      </c>
      <c r="I7" s="30">
        <f>46.98/678*F7</f>
        <v>1.3858407079646</v>
      </c>
      <c r="J7" s="48">
        <f>SUM(G7:I7)</f>
        <v>3.3858407079646</v>
      </c>
    </row>
    <row r="8" spans="1:10">
      <c r="A8" s="35" t="s">
        <v>12</v>
      </c>
      <c r="B8" s="35"/>
      <c r="C8" s="36"/>
      <c r="D8" s="36"/>
      <c r="E8" s="36"/>
      <c r="F8" s="31">
        <f>SUM(F5:F7)</f>
        <v>60</v>
      </c>
      <c r="G8" s="31">
        <f>SUM(G5:G7)</f>
        <v>3.6</v>
      </c>
      <c r="H8" s="31">
        <f>SUM(H5:H7)</f>
        <v>2.4</v>
      </c>
      <c r="I8" s="37">
        <f>SUM(I5:I7)</f>
        <v>4.15752212389381</v>
      </c>
      <c r="J8" s="37">
        <f>SUM(J5:J7)</f>
        <v>10.1575221238938</v>
      </c>
    </row>
    <row r="9" spans="1:10">
      <c r="A9" s="38"/>
      <c r="B9" s="38"/>
      <c r="C9" s="39"/>
      <c r="D9" s="39"/>
      <c r="E9" s="39"/>
      <c r="F9" s="39"/>
      <c r="G9" s="40"/>
      <c r="H9" s="41"/>
      <c r="I9" s="41"/>
      <c r="J9" s="43"/>
    </row>
  </sheetData>
  <mergeCells count="11">
    <mergeCell ref="A1:J1"/>
    <mergeCell ref="A2:J2"/>
    <mergeCell ref="G3:I3"/>
    <mergeCell ref="A8:B8"/>
    <mergeCell ref="A3:A4"/>
    <mergeCell ref="B3:B4"/>
    <mergeCell ref="C3:C4"/>
    <mergeCell ref="D3:D4"/>
    <mergeCell ref="E3:E4"/>
    <mergeCell ref="F3:F4"/>
    <mergeCell ref="J3:J4"/>
  </mergeCells>
  <pageMargins left="0.707638888888889" right="0.15625" top="0.432638888888889" bottom="0.196527777777778" header="0.235416666666667" footer="0.35416666666666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topLeftCell="A2" workbookViewId="0">
      <selection activeCell="J25" sqref="F5:J25"/>
    </sheetView>
  </sheetViews>
  <sheetFormatPr defaultColWidth="9" defaultRowHeight="14.25"/>
  <cols>
    <col min="1" max="1" width="3.75" customWidth="1"/>
    <col min="2" max="2" width="24.125" customWidth="1"/>
    <col min="3" max="3" width="9" customWidth="1"/>
    <col min="4" max="4" width="12" customWidth="1"/>
    <col min="5" max="5" width="8.375" customWidth="1"/>
    <col min="6" max="6" width="7.875" customWidth="1"/>
    <col min="9" max="10" width="12.625"/>
  </cols>
  <sheetData>
    <row r="1" spans="1:10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</row>
    <row r="3" ht="24" customHeight="1" spans="1:10">
      <c r="A3" s="25" t="s">
        <v>18</v>
      </c>
      <c r="B3" s="25" t="s">
        <v>20</v>
      </c>
      <c r="C3" s="25" t="s">
        <v>21</v>
      </c>
      <c r="D3" s="25" t="s">
        <v>22</v>
      </c>
      <c r="E3" s="25" t="s">
        <v>23</v>
      </c>
      <c r="F3" s="25" t="s">
        <v>24</v>
      </c>
      <c r="G3" s="25" t="s">
        <v>25</v>
      </c>
      <c r="H3" s="25"/>
      <c r="I3" s="25"/>
      <c r="J3" s="42" t="s">
        <v>26</v>
      </c>
    </row>
    <row r="4" ht="36" spans="1:10">
      <c r="A4" s="25"/>
      <c r="B4" s="25"/>
      <c r="C4" s="25"/>
      <c r="D4" s="25"/>
      <c r="E4" s="25"/>
      <c r="F4" s="25"/>
      <c r="G4" s="6" t="s">
        <v>9</v>
      </c>
      <c r="H4" s="6" t="s">
        <v>10</v>
      </c>
      <c r="I4" s="6" t="s">
        <v>11</v>
      </c>
      <c r="J4" s="42"/>
    </row>
    <row r="5" spans="1:10">
      <c r="A5" s="26">
        <v>1</v>
      </c>
      <c r="B5" s="27" t="s">
        <v>84</v>
      </c>
      <c r="C5" s="27" t="s">
        <v>38</v>
      </c>
      <c r="D5" s="28" t="s">
        <v>39</v>
      </c>
      <c r="E5" s="27" t="s">
        <v>40</v>
      </c>
      <c r="F5" s="29">
        <v>29</v>
      </c>
      <c r="G5" s="30">
        <v>1.2</v>
      </c>
      <c r="H5" s="31">
        <v>0.8</v>
      </c>
      <c r="I5" s="30">
        <f>SUM(46.98/678*F5)</f>
        <v>2.00946902654867</v>
      </c>
      <c r="J5" s="37">
        <f t="shared" ref="J5:J26" si="0">SUM(G5:I5)</f>
        <v>4.00946902654867</v>
      </c>
    </row>
    <row r="6" spans="1:10">
      <c r="A6" s="26">
        <v>2</v>
      </c>
      <c r="B6" s="27" t="s">
        <v>85</v>
      </c>
      <c r="C6" s="27" t="s">
        <v>38</v>
      </c>
      <c r="D6" s="28" t="s">
        <v>42</v>
      </c>
      <c r="E6" s="27" t="s">
        <v>40</v>
      </c>
      <c r="F6" s="29">
        <v>29</v>
      </c>
      <c r="G6" s="30">
        <v>1.2</v>
      </c>
      <c r="H6" s="31">
        <v>0.8</v>
      </c>
      <c r="I6" s="30">
        <f t="shared" ref="I6:I24" si="1">SUM(46.98/678*F6)</f>
        <v>2.00946902654867</v>
      </c>
      <c r="J6" s="37">
        <f t="shared" si="0"/>
        <v>4.00946902654867</v>
      </c>
    </row>
    <row r="7" spans="1:10">
      <c r="A7" s="26">
        <v>3</v>
      </c>
      <c r="B7" s="27" t="s">
        <v>85</v>
      </c>
      <c r="C7" s="27" t="s">
        <v>38</v>
      </c>
      <c r="D7" s="32" t="s">
        <v>44</v>
      </c>
      <c r="E7" s="27" t="s">
        <v>40</v>
      </c>
      <c r="F7" s="29">
        <v>29</v>
      </c>
      <c r="G7" s="30">
        <v>1.2</v>
      </c>
      <c r="H7" s="31">
        <v>0.8</v>
      </c>
      <c r="I7" s="30">
        <f t="shared" si="1"/>
        <v>2.00946902654867</v>
      </c>
      <c r="J7" s="37">
        <f t="shared" si="0"/>
        <v>4.00946902654867</v>
      </c>
    </row>
    <row r="8" spans="1:10">
      <c r="A8" s="26">
        <v>4</v>
      </c>
      <c r="B8" s="27" t="s">
        <v>45</v>
      </c>
      <c r="C8" s="27" t="s">
        <v>38</v>
      </c>
      <c r="D8" s="28" t="s">
        <v>46</v>
      </c>
      <c r="E8" s="27" t="s">
        <v>40</v>
      </c>
      <c r="F8" s="29">
        <v>29</v>
      </c>
      <c r="G8" s="30">
        <v>1.2</v>
      </c>
      <c r="H8" s="31">
        <v>0.8</v>
      </c>
      <c r="I8" s="30">
        <f t="shared" si="1"/>
        <v>2.00946902654867</v>
      </c>
      <c r="J8" s="37">
        <f t="shared" si="0"/>
        <v>4.00946902654867</v>
      </c>
    </row>
    <row r="9" spans="1:10">
      <c r="A9" s="26">
        <v>5</v>
      </c>
      <c r="B9" s="27" t="s">
        <v>47</v>
      </c>
      <c r="C9" s="27" t="s">
        <v>38</v>
      </c>
      <c r="D9" s="28" t="s">
        <v>48</v>
      </c>
      <c r="E9" s="27" t="s">
        <v>40</v>
      </c>
      <c r="F9" s="29">
        <v>29</v>
      </c>
      <c r="G9" s="30">
        <v>1.2</v>
      </c>
      <c r="H9" s="31">
        <v>0.8</v>
      </c>
      <c r="I9" s="30">
        <f t="shared" si="1"/>
        <v>2.00946902654867</v>
      </c>
      <c r="J9" s="37">
        <f t="shared" si="0"/>
        <v>4.00946902654867</v>
      </c>
    </row>
    <row r="10" spans="1:10">
      <c r="A10" s="26">
        <v>6</v>
      </c>
      <c r="B10" s="27" t="s">
        <v>49</v>
      </c>
      <c r="C10" s="27" t="s">
        <v>38</v>
      </c>
      <c r="D10" s="28" t="s">
        <v>50</v>
      </c>
      <c r="E10" s="27" t="s">
        <v>51</v>
      </c>
      <c r="F10" s="29">
        <v>30</v>
      </c>
      <c r="G10" s="30">
        <v>1.2</v>
      </c>
      <c r="H10" s="31">
        <v>0.8</v>
      </c>
      <c r="I10" s="30">
        <f t="shared" si="1"/>
        <v>2.0787610619469</v>
      </c>
      <c r="J10" s="37">
        <f t="shared" si="0"/>
        <v>4.0787610619469</v>
      </c>
    </row>
    <row r="11" spans="1:10">
      <c r="A11" s="26">
        <v>7</v>
      </c>
      <c r="B11" s="27" t="s">
        <v>49</v>
      </c>
      <c r="C11" s="27" t="s">
        <v>38</v>
      </c>
      <c r="D11" s="28" t="s">
        <v>52</v>
      </c>
      <c r="E11" s="27" t="s">
        <v>51</v>
      </c>
      <c r="F11" s="29">
        <v>20</v>
      </c>
      <c r="G11" s="30">
        <v>1.2</v>
      </c>
      <c r="H11" s="31">
        <v>0.8</v>
      </c>
      <c r="I11" s="30">
        <f t="shared" si="1"/>
        <v>1.3858407079646</v>
      </c>
      <c r="J11" s="37">
        <f t="shared" si="0"/>
        <v>3.3858407079646</v>
      </c>
    </row>
    <row r="12" spans="1:10">
      <c r="A12" s="26">
        <v>8</v>
      </c>
      <c r="B12" s="27" t="s">
        <v>53</v>
      </c>
      <c r="C12" s="27" t="s">
        <v>38</v>
      </c>
      <c r="D12" s="28" t="s">
        <v>54</v>
      </c>
      <c r="E12" s="27" t="s">
        <v>31</v>
      </c>
      <c r="F12" s="29">
        <v>29</v>
      </c>
      <c r="G12" s="30">
        <v>1.2</v>
      </c>
      <c r="H12" s="31">
        <v>0.8</v>
      </c>
      <c r="I12" s="30">
        <f t="shared" si="1"/>
        <v>2.00946902654867</v>
      </c>
      <c r="J12" s="37">
        <f t="shared" si="0"/>
        <v>4.00946902654867</v>
      </c>
    </row>
    <row r="13" spans="1:10">
      <c r="A13" s="26">
        <v>9</v>
      </c>
      <c r="B13" s="27" t="s">
        <v>55</v>
      </c>
      <c r="C13" s="27" t="s">
        <v>38</v>
      </c>
      <c r="D13" s="28" t="s">
        <v>56</v>
      </c>
      <c r="E13" s="27" t="s">
        <v>31</v>
      </c>
      <c r="F13" s="29">
        <v>29</v>
      </c>
      <c r="G13" s="30">
        <v>1.2</v>
      </c>
      <c r="H13" s="31">
        <v>0.8</v>
      </c>
      <c r="I13" s="30">
        <f t="shared" si="1"/>
        <v>2.00946902654867</v>
      </c>
      <c r="J13" s="37">
        <f t="shared" si="0"/>
        <v>4.00946902654867</v>
      </c>
    </row>
    <row r="14" spans="1:10">
      <c r="A14" s="26">
        <v>10</v>
      </c>
      <c r="B14" s="27" t="s">
        <v>57</v>
      </c>
      <c r="C14" s="27" t="s">
        <v>38</v>
      </c>
      <c r="D14" s="28" t="s">
        <v>58</v>
      </c>
      <c r="E14" s="27" t="s">
        <v>31</v>
      </c>
      <c r="F14" s="29">
        <v>29</v>
      </c>
      <c r="G14" s="30">
        <v>1.2</v>
      </c>
      <c r="H14" s="31">
        <v>0.8</v>
      </c>
      <c r="I14" s="30">
        <f t="shared" si="1"/>
        <v>2.00946902654867</v>
      </c>
      <c r="J14" s="37">
        <f t="shared" si="0"/>
        <v>4.00946902654867</v>
      </c>
    </row>
    <row r="15" spans="1:10">
      <c r="A15" s="26">
        <v>11</v>
      </c>
      <c r="B15" s="27" t="s">
        <v>59</v>
      </c>
      <c r="C15" s="27" t="s">
        <v>38</v>
      </c>
      <c r="D15" s="33" t="s">
        <v>60</v>
      </c>
      <c r="E15" s="27" t="s">
        <v>31</v>
      </c>
      <c r="F15" s="29">
        <v>15</v>
      </c>
      <c r="G15" s="30">
        <v>1.2</v>
      </c>
      <c r="H15" s="31">
        <v>0.8</v>
      </c>
      <c r="I15" s="30">
        <f t="shared" si="1"/>
        <v>1.03938053097345</v>
      </c>
      <c r="J15" s="37">
        <f t="shared" si="0"/>
        <v>3.03938053097345</v>
      </c>
    </row>
    <row r="16" spans="1:10">
      <c r="A16" s="26">
        <v>12</v>
      </c>
      <c r="B16" s="27" t="s">
        <v>61</v>
      </c>
      <c r="C16" s="27" t="s">
        <v>38</v>
      </c>
      <c r="D16" s="33" t="s">
        <v>62</v>
      </c>
      <c r="E16" s="27" t="s">
        <v>31</v>
      </c>
      <c r="F16" s="29">
        <v>20</v>
      </c>
      <c r="G16" s="30">
        <v>1.2</v>
      </c>
      <c r="H16" s="31">
        <v>0.8</v>
      </c>
      <c r="I16" s="30">
        <f t="shared" si="1"/>
        <v>1.3858407079646</v>
      </c>
      <c r="J16" s="37">
        <f t="shared" si="0"/>
        <v>3.3858407079646</v>
      </c>
    </row>
    <row r="17" spans="1:10">
      <c r="A17" s="26">
        <v>13</v>
      </c>
      <c r="B17" s="27" t="s">
        <v>63</v>
      </c>
      <c r="C17" s="27" t="s">
        <v>38</v>
      </c>
      <c r="D17" s="33" t="s">
        <v>64</v>
      </c>
      <c r="E17" s="27" t="s">
        <v>31</v>
      </c>
      <c r="F17" s="29">
        <v>29</v>
      </c>
      <c r="G17" s="30">
        <v>1.2</v>
      </c>
      <c r="H17" s="31">
        <v>0.8</v>
      </c>
      <c r="I17" s="30">
        <f t="shared" si="1"/>
        <v>2.00946902654867</v>
      </c>
      <c r="J17" s="37">
        <f t="shared" si="0"/>
        <v>4.00946902654867</v>
      </c>
    </row>
    <row r="18" spans="1:10">
      <c r="A18" s="26">
        <v>14</v>
      </c>
      <c r="B18" s="27" t="s">
        <v>65</v>
      </c>
      <c r="C18" s="27" t="s">
        <v>38</v>
      </c>
      <c r="D18" s="34" t="s">
        <v>66</v>
      </c>
      <c r="E18" s="27" t="s">
        <v>31</v>
      </c>
      <c r="F18" s="29">
        <v>29</v>
      </c>
      <c r="G18" s="30">
        <v>1.2</v>
      </c>
      <c r="H18" s="31">
        <v>0.8</v>
      </c>
      <c r="I18" s="30">
        <f t="shared" si="1"/>
        <v>2.00946902654867</v>
      </c>
      <c r="J18" s="37">
        <f t="shared" si="0"/>
        <v>4.00946902654867</v>
      </c>
    </row>
    <row r="19" spans="1:10">
      <c r="A19" s="26">
        <v>15</v>
      </c>
      <c r="B19" s="27" t="s">
        <v>67</v>
      </c>
      <c r="C19" s="27" t="s">
        <v>38</v>
      </c>
      <c r="D19" s="33" t="s">
        <v>68</v>
      </c>
      <c r="E19" s="27" t="s">
        <v>31</v>
      </c>
      <c r="F19" s="29">
        <v>29</v>
      </c>
      <c r="G19" s="30">
        <v>1.2</v>
      </c>
      <c r="H19" s="31">
        <v>0.8</v>
      </c>
      <c r="I19" s="30">
        <f t="shared" si="1"/>
        <v>2.00946902654867</v>
      </c>
      <c r="J19" s="37">
        <f t="shared" si="0"/>
        <v>4.00946902654867</v>
      </c>
    </row>
    <row r="20" spans="1:10">
      <c r="A20" s="26">
        <v>16</v>
      </c>
      <c r="B20" s="27" t="s">
        <v>69</v>
      </c>
      <c r="C20" s="27" t="s">
        <v>38</v>
      </c>
      <c r="D20" s="33" t="s">
        <v>70</v>
      </c>
      <c r="E20" s="27" t="s">
        <v>31</v>
      </c>
      <c r="F20" s="29">
        <v>20</v>
      </c>
      <c r="G20" s="30">
        <v>1.2</v>
      </c>
      <c r="H20" s="31">
        <v>0.8</v>
      </c>
      <c r="I20" s="30">
        <f t="shared" si="1"/>
        <v>1.3858407079646</v>
      </c>
      <c r="J20" s="37">
        <f t="shared" si="0"/>
        <v>3.3858407079646</v>
      </c>
    </row>
    <row r="21" spans="1:10">
      <c r="A21" s="26">
        <v>17</v>
      </c>
      <c r="B21" s="27" t="s">
        <v>71</v>
      </c>
      <c r="C21" s="27" t="s">
        <v>38</v>
      </c>
      <c r="D21" s="33" t="s">
        <v>72</v>
      </c>
      <c r="E21" s="27" t="s">
        <v>31</v>
      </c>
      <c r="F21" s="29">
        <v>29</v>
      </c>
      <c r="G21" s="30">
        <v>1.2</v>
      </c>
      <c r="H21" s="31">
        <v>0.8</v>
      </c>
      <c r="I21" s="30">
        <f t="shared" si="1"/>
        <v>2.00946902654867</v>
      </c>
      <c r="J21" s="37">
        <f t="shared" si="0"/>
        <v>4.00946902654867</v>
      </c>
    </row>
    <row r="22" spans="1:10">
      <c r="A22" s="26">
        <v>18</v>
      </c>
      <c r="B22" s="27" t="s">
        <v>71</v>
      </c>
      <c r="C22" s="27" t="s">
        <v>38</v>
      </c>
      <c r="D22" s="33" t="s">
        <v>73</v>
      </c>
      <c r="E22" s="27" t="s">
        <v>31</v>
      </c>
      <c r="F22" s="29">
        <v>29</v>
      </c>
      <c r="G22" s="30">
        <v>1.2</v>
      </c>
      <c r="H22" s="31">
        <v>0.8</v>
      </c>
      <c r="I22" s="30">
        <f t="shared" si="1"/>
        <v>2.00946902654867</v>
      </c>
      <c r="J22" s="37">
        <f t="shared" si="0"/>
        <v>4.00946902654867</v>
      </c>
    </row>
    <row r="23" spans="1:10">
      <c r="A23" s="26">
        <v>19</v>
      </c>
      <c r="B23" s="27" t="s">
        <v>71</v>
      </c>
      <c r="C23" s="27" t="s">
        <v>38</v>
      </c>
      <c r="D23" s="33" t="s">
        <v>74</v>
      </c>
      <c r="E23" s="27" t="s">
        <v>31</v>
      </c>
      <c r="F23" s="29">
        <v>29</v>
      </c>
      <c r="G23" s="30">
        <v>1.2</v>
      </c>
      <c r="H23" s="31">
        <v>0.8</v>
      </c>
      <c r="I23" s="30">
        <f t="shared" si="1"/>
        <v>2.00946902654867</v>
      </c>
      <c r="J23" s="37">
        <f t="shared" si="0"/>
        <v>4.00946902654867</v>
      </c>
    </row>
    <row r="24" spans="1:10">
      <c r="A24" s="26">
        <v>20</v>
      </c>
      <c r="B24" s="27" t="s">
        <v>71</v>
      </c>
      <c r="C24" s="27" t="s">
        <v>38</v>
      </c>
      <c r="D24" s="33" t="s">
        <v>75</v>
      </c>
      <c r="E24" s="27" t="s">
        <v>31</v>
      </c>
      <c r="F24" s="29">
        <v>29</v>
      </c>
      <c r="G24" s="30">
        <v>1.2</v>
      </c>
      <c r="H24" s="31">
        <v>0.8</v>
      </c>
      <c r="I24" s="30">
        <f t="shared" si="1"/>
        <v>2.00946902654867</v>
      </c>
      <c r="J24" s="37">
        <f t="shared" si="0"/>
        <v>4.00946902654867</v>
      </c>
    </row>
    <row r="25" spans="1:10">
      <c r="A25" s="35" t="s">
        <v>12</v>
      </c>
      <c r="B25" s="35"/>
      <c r="C25" s="36"/>
      <c r="D25" s="36"/>
      <c r="E25" s="36"/>
      <c r="F25" s="31">
        <f>SUM(F5:F24)</f>
        <v>540</v>
      </c>
      <c r="G25" s="37">
        <f>SUM(G5:G24)</f>
        <v>24</v>
      </c>
      <c r="H25" s="37">
        <f>SUM(H5:H24)</f>
        <v>16</v>
      </c>
      <c r="I25" s="37">
        <f>SUM(I5:I24)</f>
        <v>37.4176991150442</v>
      </c>
      <c r="J25" s="37">
        <f>SUM(J5:J24)</f>
        <v>77.4176991150443</v>
      </c>
    </row>
    <row r="26" spans="1:10">
      <c r="A26" s="38"/>
      <c r="B26" s="38"/>
      <c r="C26" s="39"/>
      <c r="D26" s="39"/>
      <c r="E26" s="39"/>
      <c r="F26" s="39"/>
      <c r="G26" s="40"/>
      <c r="H26" s="41"/>
      <c r="I26" s="41"/>
      <c r="J26" s="43"/>
    </row>
  </sheetData>
  <mergeCells count="11">
    <mergeCell ref="A1:J1"/>
    <mergeCell ref="A2:J2"/>
    <mergeCell ref="G3:I3"/>
    <mergeCell ref="A25:B25"/>
    <mergeCell ref="A3:A4"/>
    <mergeCell ref="B3:B4"/>
    <mergeCell ref="C3:C4"/>
    <mergeCell ref="D3:D4"/>
    <mergeCell ref="E3:E4"/>
    <mergeCell ref="F3:F4"/>
    <mergeCell ref="J3:J4"/>
  </mergeCells>
  <pageMargins left="0.707638888888889" right="0.15625" top="0.432638888888889" bottom="0.196527777777778" header="0.235416666666667" footer="0.35416666666666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workbookViewId="0">
      <selection activeCell="G13" sqref="G13"/>
    </sheetView>
  </sheetViews>
  <sheetFormatPr defaultColWidth="9" defaultRowHeight="14.25"/>
  <cols>
    <col min="1" max="1" width="3.75" style="1" customWidth="1"/>
    <col min="2" max="2" width="11" style="1" customWidth="1"/>
    <col min="3" max="3" width="9.75" style="1" customWidth="1"/>
    <col min="4" max="4" width="12" style="1" customWidth="1"/>
    <col min="5" max="5" width="8.375" style="1" customWidth="1"/>
    <col min="6" max="6" width="7.875" style="1" customWidth="1"/>
    <col min="7" max="8" width="9" style="1"/>
    <col min="9" max="10" width="11.125" style="1"/>
    <col min="11" max="16384" width="9" style="1"/>
  </cols>
  <sheetData>
    <row r="1" spans="1:10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</row>
    <row r="3" ht="24" customHeight="1" spans="1:10">
      <c r="A3" s="5" t="s">
        <v>18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/>
      <c r="I3" s="5"/>
      <c r="J3" s="5" t="s">
        <v>26</v>
      </c>
    </row>
    <row r="4" ht="36" spans="1:10">
      <c r="A4" s="5"/>
      <c r="B4" s="5"/>
      <c r="C4" s="5"/>
      <c r="D4" s="5"/>
      <c r="E4" s="5"/>
      <c r="F4" s="5"/>
      <c r="G4" s="6" t="s">
        <v>9</v>
      </c>
      <c r="H4" s="6" t="s">
        <v>10</v>
      </c>
      <c r="I4" s="6" t="s">
        <v>11</v>
      </c>
      <c r="J4" s="5"/>
    </row>
    <row r="5" ht="24" spans="1:10">
      <c r="A5" s="7">
        <v>1</v>
      </c>
      <c r="B5" s="8" t="s">
        <v>77</v>
      </c>
      <c r="C5" s="9" t="s">
        <v>78</v>
      </c>
      <c r="D5" s="10" t="s">
        <v>79</v>
      </c>
      <c r="E5" s="11" t="s">
        <v>31</v>
      </c>
      <c r="F5" s="11">
        <v>29</v>
      </c>
      <c r="G5" s="12">
        <v>1.2</v>
      </c>
      <c r="H5" s="13">
        <v>0.8</v>
      </c>
      <c r="I5" s="12">
        <f>SUM(46.98/678*F5)</f>
        <v>2.00946902654867</v>
      </c>
      <c r="J5" s="16">
        <f t="shared" ref="J5:J8" si="0">SUM(G5:I5)</f>
        <v>4.00946902654867</v>
      </c>
    </row>
    <row r="6" ht="24" spans="1:10">
      <c r="A6" s="7">
        <v>2</v>
      </c>
      <c r="B6" s="8" t="s">
        <v>80</v>
      </c>
      <c r="C6" s="8" t="s">
        <v>81</v>
      </c>
      <c r="D6" s="11" t="s">
        <v>82</v>
      </c>
      <c r="E6" s="8" t="s">
        <v>31</v>
      </c>
      <c r="F6" s="8">
        <v>29</v>
      </c>
      <c r="G6" s="12">
        <v>1.2</v>
      </c>
      <c r="H6" s="13">
        <v>0.8</v>
      </c>
      <c r="I6" s="12">
        <f>SUM(46.98/678*F6)</f>
        <v>2.00946902654867</v>
      </c>
      <c r="J6" s="16">
        <f t="shared" si="0"/>
        <v>4.00946902654867</v>
      </c>
    </row>
    <row r="7" ht="27" customHeight="1" spans="1:10">
      <c r="A7" s="7">
        <v>3</v>
      </c>
      <c r="B7" s="8" t="s">
        <v>80</v>
      </c>
      <c r="C7" s="8" t="s">
        <v>81</v>
      </c>
      <c r="D7" s="11" t="s">
        <v>83</v>
      </c>
      <c r="E7" s="8" t="s">
        <v>31</v>
      </c>
      <c r="F7" s="8">
        <v>20</v>
      </c>
      <c r="G7" s="12">
        <v>1.2</v>
      </c>
      <c r="H7" s="13">
        <v>0.8</v>
      </c>
      <c r="I7" s="12">
        <f>SUM(46.98/678*F7)</f>
        <v>1.3858407079646</v>
      </c>
      <c r="J7" s="16">
        <f t="shared" si="0"/>
        <v>3.3858407079646</v>
      </c>
    </row>
    <row r="8" spans="1:10">
      <c r="A8" s="14" t="s">
        <v>12</v>
      </c>
      <c r="B8" s="14"/>
      <c r="C8" s="15"/>
      <c r="D8" s="15"/>
      <c r="E8" s="15"/>
      <c r="F8" s="16">
        <f>SUM(F5:F7)</f>
        <v>78</v>
      </c>
      <c r="G8" s="16">
        <f>SUM(G5:G7)</f>
        <v>3.6</v>
      </c>
      <c r="H8" s="16">
        <f>SUM(H5:H7)</f>
        <v>2.4</v>
      </c>
      <c r="I8" s="16">
        <f>SUM(I5:I7)</f>
        <v>5.40477876106195</v>
      </c>
      <c r="J8" s="16">
        <f>SUM(J5:J7)</f>
        <v>11.4047787610619</v>
      </c>
    </row>
    <row r="9" spans="1:10">
      <c r="A9" s="17"/>
      <c r="B9" s="17"/>
      <c r="C9" s="18"/>
      <c r="D9" s="18"/>
      <c r="E9" s="18"/>
      <c r="F9" s="18"/>
      <c r="G9" s="19"/>
      <c r="H9" s="20"/>
      <c r="I9" s="20"/>
      <c r="J9" s="21"/>
    </row>
  </sheetData>
  <mergeCells count="11">
    <mergeCell ref="A1:J1"/>
    <mergeCell ref="A2:J2"/>
    <mergeCell ref="G3:I3"/>
    <mergeCell ref="A8:B8"/>
    <mergeCell ref="A3:A4"/>
    <mergeCell ref="B3:B4"/>
    <mergeCell ref="C3:C4"/>
    <mergeCell ref="D3:D4"/>
    <mergeCell ref="E3:E4"/>
    <mergeCell ref="F3:F4"/>
    <mergeCell ref="J3:J4"/>
  </mergeCells>
  <pageMargins left="0.707638888888889" right="0.15625" top="0.432638888888889" bottom="0.196527777777778" header="0.235416666666667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汇总</vt:lpstr>
      <vt:lpstr>饶平</vt:lpstr>
      <vt:lpstr>潮安</vt:lpstr>
      <vt:lpstr>湘桥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2018-06-17T07:24:00Z</dcterms:created>
  <cp:lastPrinted>2018-06-28T05:35:00Z</cp:lastPrinted>
  <dcterms:modified xsi:type="dcterms:W3CDTF">2019-07-18T03:48:34Z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