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9945" activeTab="0"/>
  </bookViews>
  <sheets>
    <sheet name="附表2" sheetId="1" r:id="rId1"/>
  </sheets>
  <externalReferences>
    <externalReference r:id="rId4"/>
  </externalReferences>
  <definedNames>
    <definedName name="_xlnm.Print_Area" localSheetId="0">'附表2'!$A$1:$G$14</definedName>
  </definedNames>
  <calcPr fullCalcOnLoad="1"/>
</workbook>
</file>

<file path=xl/sharedStrings.xml><?xml version="1.0" encoding="utf-8"?>
<sst xmlns="http://schemas.openxmlformats.org/spreadsheetml/2006/main" count="20" uniqueCount="20">
  <si>
    <t>潮州市2017年市重点项目行业类型建设进度表</t>
  </si>
  <si>
    <t>单位：万元</t>
  </si>
  <si>
    <t>项目类型</t>
  </si>
  <si>
    <t>项目数</t>
  </si>
  <si>
    <t>总投资</t>
  </si>
  <si>
    <t>2017年
计划投资</t>
  </si>
  <si>
    <t>1-10月
完成投资</t>
  </si>
  <si>
    <t>完成占比</t>
  </si>
  <si>
    <t>市重点项目</t>
  </si>
  <si>
    <t>其中：</t>
  </si>
  <si>
    <t>计划新开工</t>
  </si>
  <si>
    <t>续建</t>
  </si>
  <si>
    <t>宜居与环境工程</t>
  </si>
  <si>
    <t>产业项目</t>
  </si>
  <si>
    <t>能源保障工程</t>
  </si>
  <si>
    <t>现代农业和水利工程</t>
  </si>
  <si>
    <t>交通运输体系工程</t>
  </si>
  <si>
    <t>社会事业</t>
  </si>
  <si>
    <t>现代服务业工程</t>
  </si>
  <si>
    <t>注：96个项目包括4个已开工前期项目，其中潮安区2个，湘桥区2个。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</si>
</sst>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14"/>
      <name val="Times New Roman"/>
      <family val="1"/>
    </font>
    <font>
      <b/>
      <sz val="12"/>
      <name val="黑体"/>
      <family val="3"/>
    </font>
    <font>
      <b/>
      <sz val="12"/>
      <name val="Times New Roman"/>
      <family val="1"/>
    </font>
    <font>
      <sz val="14"/>
      <name val="仿宋_GB2312"/>
      <family val="3"/>
    </font>
    <font>
      <b/>
      <sz val="24"/>
      <name val="宋体"/>
      <family val="0"/>
    </font>
    <font>
      <b/>
      <sz val="11"/>
      <color indexed="2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2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2" borderId="6" applyNumberFormat="0" applyAlignment="0" applyProtection="0"/>
    <xf numFmtId="0" fontId="26" fillId="2" borderId="1" applyNumberFormat="0" applyAlignment="0" applyProtection="0"/>
    <xf numFmtId="0" fontId="11" fillId="9" borderId="7" applyNumberFormat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>
      <alignment/>
      <protection/>
    </xf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0" fillId="8" borderId="0" applyNumberFormat="0" applyBorder="0" applyAlignment="0" applyProtection="0"/>
    <xf numFmtId="0" fontId="18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54" applyFont="1" applyFill="1" applyBorder="1" applyAlignment="1">
      <alignment/>
      <protection/>
    </xf>
    <xf numFmtId="176" fontId="2" fillId="0" borderId="0" xfId="54" applyNumberFormat="1" applyFont="1" applyFill="1" applyBorder="1" applyAlignment="1">
      <alignment horizontal="center" vertical="center"/>
      <protection/>
    </xf>
    <xf numFmtId="176" fontId="0" fillId="0" borderId="10" xfId="54" applyNumberFormat="1" applyFont="1" applyFill="1" applyBorder="1" applyAlignment="1">
      <alignment horizontal="center" vertical="center"/>
      <protection/>
    </xf>
    <xf numFmtId="176" fontId="3" fillId="0" borderId="10" xfId="54" applyNumberFormat="1" applyFont="1" applyFill="1" applyBorder="1" applyAlignment="1">
      <alignment vertical="center"/>
      <protection/>
    </xf>
    <xf numFmtId="176" fontId="0" fillId="0" borderId="10" xfId="54" applyNumberFormat="1" applyFont="1" applyFill="1" applyBorder="1" applyAlignment="1">
      <alignment vertical="center"/>
      <protection/>
    </xf>
    <xf numFmtId="176" fontId="4" fillId="0" borderId="10" xfId="54" applyNumberFormat="1" applyFont="1" applyFill="1" applyBorder="1" applyAlignment="1">
      <alignment horizontal="right" vertical="center"/>
      <protection/>
    </xf>
    <xf numFmtId="176" fontId="5" fillId="0" borderId="11" xfId="54" applyNumberFormat="1" applyFont="1" applyFill="1" applyBorder="1" applyAlignment="1">
      <alignment horizontal="center" vertical="center"/>
      <protection/>
    </xf>
    <xf numFmtId="176" fontId="5" fillId="0" borderId="11" xfId="54" applyNumberFormat="1" applyFont="1" applyFill="1" applyBorder="1" applyAlignment="1">
      <alignment horizontal="center" vertical="center" wrapText="1"/>
      <protection/>
    </xf>
    <xf numFmtId="176" fontId="5" fillId="0" borderId="12" xfId="54" applyNumberFormat="1" applyFont="1" applyFill="1" applyBorder="1" applyAlignment="1">
      <alignment horizontal="center" vertical="center"/>
      <protection/>
    </xf>
    <xf numFmtId="176" fontId="6" fillId="0" borderId="11" xfId="54" applyNumberFormat="1" applyFont="1" applyFill="1" applyBorder="1" applyAlignment="1">
      <alignment horizontal="center" vertical="center"/>
      <protection/>
    </xf>
    <xf numFmtId="10" fontId="6" fillId="0" borderId="11" xfId="54" applyNumberFormat="1" applyFont="1" applyFill="1" applyBorder="1" applyAlignment="1">
      <alignment horizontal="center" vertical="center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176" fontId="8" fillId="0" borderId="11" xfId="54" applyNumberFormat="1" applyFont="1" applyFill="1" applyBorder="1" applyAlignment="1">
      <alignment horizontal="center" vertical="center"/>
      <protection/>
    </xf>
    <xf numFmtId="176" fontId="8" fillId="0" borderId="13" xfId="54" applyNumberFormat="1" applyFont="1" applyFill="1" applyBorder="1" applyAlignment="1">
      <alignment horizontal="center" vertical="center"/>
      <protection/>
    </xf>
    <xf numFmtId="10" fontId="8" fillId="0" borderId="11" xfId="54" applyNumberFormat="1" applyFont="1" applyFill="1" applyBorder="1" applyAlignment="1">
      <alignment horizontal="center" vertical="center"/>
      <protection/>
    </xf>
    <xf numFmtId="0" fontId="7" fillId="0" borderId="14" xfId="54" applyNumberFormat="1" applyFont="1" applyFill="1" applyBorder="1" applyAlignment="1">
      <alignment horizontal="center" vertical="center" wrapText="1"/>
      <protection/>
    </xf>
    <xf numFmtId="0" fontId="7" fillId="0" borderId="15" xfId="54" applyNumberFormat="1" applyFont="1" applyFill="1" applyBorder="1" applyAlignment="1">
      <alignment horizontal="center" vertical="center" wrapText="1"/>
      <protection/>
    </xf>
    <xf numFmtId="176" fontId="0" fillId="0" borderId="0" xfId="54" applyNumberFormat="1" applyFont="1" applyFill="1" applyBorder="1" applyAlignment="1">
      <alignment/>
      <protection/>
    </xf>
    <xf numFmtId="176" fontId="9" fillId="0" borderId="0" xfId="54" applyNumberFormat="1" applyFont="1" applyFill="1" applyBorder="1" applyAlignment="1">
      <alignment vertical="center" wrapText="1"/>
      <protection/>
    </xf>
    <xf numFmtId="176" fontId="10" fillId="0" borderId="0" xfId="54" applyNumberFormat="1" applyFont="1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liven86\Files\2017&#24066;&#37325;&#28857;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  <sheetName val="5"/>
      <sheetName val="打印"/>
      <sheetName val="附表1"/>
      <sheetName val="附表2"/>
      <sheetName val="统计总表"/>
      <sheetName val="分行业"/>
      <sheetName val="已开工"/>
      <sheetName val="低于30%"/>
      <sheetName val="续建新建"/>
      <sheetName val="省分行业"/>
      <sheetName val="附表2 (省分行业)"/>
      <sheetName val="新区项目"/>
      <sheetName val="韩东新城项目表(2)"/>
      <sheetName val="列入百团项目"/>
    </sheetNames>
    <sheetDataSet>
      <sheetData sheetId="7">
        <row r="3">
          <cell r="C3">
            <v>3747438</v>
          </cell>
          <cell r="E3">
            <v>685775</v>
          </cell>
          <cell r="G3">
            <v>530902.89</v>
          </cell>
        </row>
        <row r="34">
          <cell r="C34">
            <v>1310080</v>
          </cell>
          <cell r="E34">
            <v>167935</v>
          </cell>
          <cell r="G34">
            <v>147937.18</v>
          </cell>
        </row>
        <row r="45">
          <cell r="C45">
            <v>2075795</v>
          </cell>
          <cell r="E45">
            <v>83860</v>
          </cell>
          <cell r="G45">
            <v>51237</v>
          </cell>
        </row>
        <row r="54">
          <cell r="C54">
            <v>2206591</v>
          </cell>
          <cell r="E54">
            <v>148116</v>
          </cell>
          <cell r="G54">
            <v>134047.02</v>
          </cell>
        </row>
        <row r="68">
          <cell r="C68">
            <v>385143</v>
          </cell>
          <cell r="E68">
            <v>101492</v>
          </cell>
          <cell r="G68">
            <v>79712.03</v>
          </cell>
        </row>
        <row r="78">
          <cell r="C78">
            <v>3058175</v>
          </cell>
          <cell r="E78">
            <v>447381</v>
          </cell>
          <cell r="G78">
            <v>451269.3</v>
          </cell>
        </row>
        <row r="101">
          <cell r="C101">
            <v>32960</v>
          </cell>
          <cell r="E101">
            <v>11934</v>
          </cell>
          <cell r="G101">
            <v>8201</v>
          </cell>
        </row>
      </sheetData>
      <sheetData sheetId="10">
        <row r="3">
          <cell r="D3">
            <v>3149832</v>
          </cell>
          <cell r="F3">
            <v>443176</v>
          </cell>
          <cell r="H3">
            <v>404669.68</v>
          </cell>
        </row>
        <row r="46">
          <cell r="D46">
            <v>9666350</v>
          </cell>
          <cell r="F46">
            <v>1203317</v>
          </cell>
          <cell r="H46">
            <v>998636.74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workbookViewId="0" topLeftCell="A1">
      <selection activeCell="E7" sqref="E7"/>
    </sheetView>
  </sheetViews>
  <sheetFormatPr defaultColWidth="9.00390625" defaultRowHeight="13.5"/>
  <cols>
    <col min="1" max="1" width="13.75390625" style="1" customWidth="1"/>
    <col min="2" max="2" width="23.75390625" style="1" customWidth="1"/>
    <col min="3" max="3" width="16.25390625" style="1" customWidth="1"/>
    <col min="4" max="7" width="18.125" style="1" customWidth="1"/>
    <col min="8" max="8" width="12.875" style="1" customWidth="1"/>
    <col min="9" max="16384" width="9.00390625" style="1" customWidth="1"/>
  </cols>
  <sheetData>
    <row r="1" spans="1:7" ht="37.5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3"/>
      <c r="B2" s="3"/>
      <c r="C2" s="3"/>
      <c r="D2" s="4"/>
      <c r="E2" s="4"/>
      <c r="F2" s="5"/>
      <c r="G2" s="6" t="s">
        <v>1</v>
      </c>
    </row>
    <row r="3" spans="1:7" ht="41.25" customHeight="1">
      <c r="A3" s="7" t="s">
        <v>2</v>
      </c>
      <c r="B3" s="7"/>
      <c r="C3" s="7" t="s">
        <v>3</v>
      </c>
      <c r="D3" s="7" t="s">
        <v>4</v>
      </c>
      <c r="E3" s="8" t="s">
        <v>5</v>
      </c>
      <c r="F3" s="8" t="s">
        <v>6</v>
      </c>
      <c r="G3" s="9" t="s">
        <v>7</v>
      </c>
    </row>
    <row r="4" spans="1:7" ht="35.25" customHeight="1">
      <c r="A4" s="7" t="s">
        <v>8</v>
      </c>
      <c r="B4" s="7"/>
      <c r="C4" s="10">
        <v>96</v>
      </c>
      <c r="D4" s="10">
        <f>SUM(D7:D13)</f>
        <v>12816182</v>
      </c>
      <c r="E4" s="10">
        <f>SUM(E7:E13)</f>
        <v>1646493</v>
      </c>
      <c r="F4" s="10">
        <f>SUM(F7:F13)</f>
        <v>1403306.42</v>
      </c>
      <c r="G4" s="11">
        <f aca="true" t="shared" si="0" ref="G4:G13">F4/E4</f>
        <v>0.8523002648659909</v>
      </c>
    </row>
    <row r="5" spans="1:7" ht="33.75" customHeight="1">
      <c r="A5" s="12" t="s">
        <v>9</v>
      </c>
      <c r="B5" s="12" t="s">
        <v>10</v>
      </c>
      <c r="C5" s="13">
        <v>41</v>
      </c>
      <c r="D5" s="13">
        <f>'[1]续建新建'!D3</f>
        <v>3149832</v>
      </c>
      <c r="E5" s="13">
        <f>'[1]续建新建'!F3</f>
        <v>443176</v>
      </c>
      <c r="F5" s="14">
        <f>'[1]续建新建'!H3</f>
        <v>404669.68</v>
      </c>
      <c r="G5" s="15">
        <f t="shared" si="0"/>
        <v>0.9131128039424518</v>
      </c>
    </row>
    <row r="6" spans="1:7" ht="33.75" customHeight="1">
      <c r="A6" s="12"/>
      <c r="B6" s="12" t="s">
        <v>11</v>
      </c>
      <c r="C6" s="13">
        <v>55</v>
      </c>
      <c r="D6" s="13">
        <f>'[1]续建新建'!D46</f>
        <v>9666350</v>
      </c>
      <c r="E6" s="13">
        <f>'[1]续建新建'!F46</f>
        <v>1203317</v>
      </c>
      <c r="F6" s="14">
        <f>'[1]续建新建'!H46</f>
        <v>998636.74</v>
      </c>
      <c r="G6" s="15">
        <f t="shared" si="0"/>
        <v>0.8299032923161561</v>
      </c>
    </row>
    <row r="7" spans="1:7" ht="40.5" customHeight="1">
      <c r="A7" s="16" t="s">
        <v>12</v>
      </c>
      <c r="B7" s="17"/>
      <c r="C7" s="13">
        <v>22</v>
      </c>
      <c r="D7" s="13">
        <f>'[1]分行业'!C78</f>
        <v>3058175</v>
      </c>
      <c r="E7" s="13">
        <f>'[1]分行业'!E78</f>
        <v>447381</v>
      </c>
      <c r="F7" s="13">
        <f>'[1]分行业'!G78</f>
        <v>451269.3</v>
      </c>
      <c r="G7" s="15">
        <f t="shared" si="0"/>
        <v>1.0086912497401543</v>
      </c>
    </row>
    <row r="8" spans="1:7" ht="40.5" customHeight="1">
      <c r="A8" s="16" t="s">
        <v>13</v>
      </c>
      <c r="B8" s="17"/>
      <c r="C8" s="13">
        <v>13</v>
      </c>
      <c r="D8" s="13">
        <f>'[1]分行业'!C54</f>
        <v>2206591</v>
      </c>
      <c r="E8" s="13">
        <f>'[1]分行业'!E54</f>
        <v>148116</v>
      </c>
      <c r="F8" s="13">
        <f>'[1]分行业'!G54</f>
        <v>134047.02</v>
      </c>
      <c r="G8" s="15">
        <f t="shared" si="0"/>
        <v>0.9050137729887385</v>
      </c>
    </row>
    <row r="9" spans="1:7" ht="40.5" customHeight="1">
      <c r="A9" s="16" t="s">
        <v>14</v>
      </c>
      <c r="B9" s="17"/>
      <c r="C9" s="13">
        <v>10</v>
      </c>
      <c r="D9" s="13">
        <f>'[1]分行业'!C34</f>
        <v>1310080</v>
      </c>
      <c r="E9" s="13">
        <f>'[1]分行业'!E34</f>
        <v>167935</v>
      </c>
      <c r="F9" s="13">
        <f>'[1]分行业'!G34</f>
        <v>147937.18</v>
      </c>
      <c r="G9" s="15">
        <f t="shared" si="0"/>
        <v>0.8809192842468812</v>
      </c>
    </row>
    <row r="10" spans="1:8" ht="40.5" customHeight="1">
      <c r="A10" s="16" t="s">
        <v>15</v>
      </c>
      <c r="B10" s="17"/>
      <c r="C10" s="13">
        <v>9</v>
      </c>
      <c r="D10" s="13">
        <f>'[1]分行业'!C68</f>
        <v>385143</v>
      </c>
      <c r="E10" s="13">
        <f>'[1]分行业'!E68</f>
        <v>101492</v>
      </c>
      <c r="F10" s="13">
        <f>'[1]分行业'!G68</f>
        <v>79712.03</v>
      </c>
      <c r="G10" s="15">
        <f t="shared" si="0"/>
        <v>0.78540210065818</v>
      </c>
      <c r="H10" s="18"/>
    </row>
    <row r="11" spans="1:7" ht="40.5" customHeight="1">
      <c r="A11" s="16" t="s">
        <v>16</v>
      </c>
      <c r="B11" s="17"/>
      <c r="C11" s="13">
        <v>30</v>
      </c>
      <c r="D11" s="13">
        <f>'[1]分行业'!C3</f>
        <v>3747438</v>
      </c>
      <c r="E11" s="13">
        <f>'[1]分行业'!E3</f>
        <v>685775</v>
      </c>
      <c r="F11" s="13">
        <f>'[1]分行业'!G3</f>
        <v>530902.89</v>
      </c>
      <c r="G11" s="15">
        <f t="shared" si="0"/>
        <v>0.7741648354051985</v>
      </c>
    </row>
    <row r="12" spans="1:7" ht="43.5" customHeight="1">
      <c r="A12" s="16" t="s">
        <v>17</v>
      </c>
      <c r="B12" s="17"/>
      <c r="C12" s="13">
        <v>4</v>
      </c>
      <c r="D12" s="13">
        <f>'[1]分行业'!C101</f>
        <v>32960</v>
      </c>
      <c r="E12" s="13">
        <f>'[1]分行业'!E101</f>
        <v>11934</v>
      </c>
      <c r="F12" s="13">
        <f>'[1]分行业'!G101</f>
        <v>8201</v>
      </c>
      <c r="G12" s="15">
        <f t="shared" si="0"/>
        <v>0.6871962460197755</v>
      </c>
    </row>
    <row r="13" spans="1:7" ht="40.5" customHeight="1">
      <c r="A13" s="16" t="s">
        <v>18</v>
      </c>
      <c r="B13" s="17"/>
      <c r="C13" s="13">
        <v>8</v>
      </c>
      <c r="D13" s="13">
        <f>'[1]分行业'!C45</f>
        <v>2075795</v>
      </c>
      <c r="E13" s="13">
        <f>'[1]分行业'!E45</f>
        <v>83860</v>
      </c>
      <c r="F13" s="13">
        <f>'[1]分行业'!G45</f>
        <v>51237</v>
      </c>
      <c r="G13" s="15">
        <f t="shared" si="0"/>
        <v>0.6109825900310041</v>
      </c>
    </row>
    <row r="14" spans="1:7" ht="31.5" customHeight="1">
      <c r="A14" s="19" t="s">
        <v>19</v>
      </c>
      <c r="B14" s="19"/>
      <c r="C14" s="19"/>
      <c r="D14" s="19"/>
      <c r="E14" s="19"/>
      <c r="F14" s="19"/>
      <c r="G14" s="19"/>
    </row>
    <row r="15" spans="1:5" ht="31.5" customHeight="1">
      <c r="A15" s="19"/>
      <c r="B15" s="19"/>
      <c r="C15" s="19"/>
      <c r="D15" s="19"/>
      <c r="E15" s="19"/>
    </row>
    <row r="16" ht="31.5" customHeight="1"/>
    <row r="17" ht="31.5" customHeight="1"/>
    <row r="20" spans="1:5" ht="31.5">
      <c r="A20" s="20"/>
      <c r="B20" s="20"/>
      <c r="C20" s="20"/>
      <c r="D20" s="20"/>
      <c r="E20" s="20"/>
    </row>
    <row r="21" spans="1:5" ht="13.5">
      <c r="A21" s="18"/>
      <c r="B21" s="18"/>
      <c r="C21" s="18"/>
      <c r="D21" s="18"/>
      <c r="E21" s="18"/>
    </row>
  </sheetData>
  <sheetProtection/>
  <mergeCells count="13">
    <mergeCell ref="A1:G1"/>
    <mergeCell ref="A2:C2"/>
    <mergeCell ref="A3:B3"/>
    <mergeCell ref="A4:B4"/>
    <mergeCell ref="A7:B7"/>
    <mergeCell ref="A8:B8"/>
    <mergeCell ref="A9:B9"/>
    <mergeCell ref="A10:B10"/>
    <mergeCell ref="A11:B11"/>
    <mergeCell ref="A12:B12"/>
    <mergeCell ref="A13:B13"/>
    <mergeCell ref="A14:G14"/>
    <mergeCell ref="A5:A6"/>
  </mergeCells>
  <conditionalFormatting sqref="A14">
    <cfRule type="expression" priority="1" dxfId="0" stopIfTrue="1">
      <formula>AND(COUNTIF($A$14,A14)&gt;1,NOT(ISBLANK(A14)))</formula>
    </cfRule>
  </conditionalFormatting>
  <printOptions/>
  <pageMargins left="0.55" right="0.55" top="0.56" bottom="0.08" header="0.24" footer="0.35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2017-11-22T03:03:28Z</dcterms:created>
  <dcterms:modified xsi:type="dcterms:W3CDTF">2017-11-22T03:11:13Z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